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tabRatio="706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_xlnm.Print_Area" localSheetId="4">'приложени 6'!$A$1:$D$265</definedName>
    <definedName name="_xlnm.Print_Area" localSheetId="3">'приложение 5'!#REF!</definedName>
  </definedNames>
  <calcPr fullCalcOnLoad="1"/>
</workbook>
</file>

<file path=xl/sharedStrings.xml><?xml version="1.0" encoding="utf-8"?>
<sst xmlns="http://schemas.openxmlformats.org/spreadsheetml/2006/main" count="6024" uniqueCount="353">
  <si>
    <t>Наименование</t>
  </si>
  <si>
    <t>Раздел, подраздел</t>
  </si>
  <si>
    <t>Целевая статья</t>
  </si>
  <si>
    <t>Вид расходов</t>
  </si>
  <si>
    <t>Всего расходы бюджета</t>
  </si>
  <si>
    <t>Общегосударственные вопросы</t>
  </si>
  <si>
    <t>003</t>
  </si>
  <si>
    <t>0100</t>
  </si>
  <si>
    <t>0103</t>
  </si>
  <si>
    <t>Депутаты представительного органа муниципального образования</t>
  </si>
  <si>
    <t>Функционирование Правительства РФ, высших  исполнительных органов государственной  власти субъекта РФ,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</si>
  <si>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</si>
  <si>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</si>
  <si>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</si>
  <si>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</si>
  <si>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</si>
  <si>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</si>
  <si>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</si>
  <si>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</si>
  <si>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</si>
  <si>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</si>
  <si>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</si>
  <si>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</si>
  <si>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</si>
  <si>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</si>
  <si>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Жилищное хозяйство</t>
  </si>
  <si>
    <t>0501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</si>
  <si>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</si>
  <si>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</si>
  <si>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</si>
  <si>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</si>
  <si>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</si>
  <si>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</si>
  <si>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</si>
  <si>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 и кинематография.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</si>
  <si>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</si>
  <si>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</si>
  <si>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</si>
  <si>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</si>
  <si>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</si>
  <si>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</si>
  <si>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</si>
  <si>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</si>
  <si>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</si>
  <si>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1101</t>
  </si>
  <si>
    <t>Иные бюджетные ассигнования</t>
  </si>
  <si>
    <t>0310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</si>
  <si>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</si>
  <si>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</si>
  <si>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</si>
  <si>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100</t>
  </si>
  <si>
    <t>Расходы на выплату персоналу государственных( муниципальных органов)</t>
  </si>
  <si>
    <t>120</t>
  </si>
  <si>
    <t>200</t>
  </si>
  <si>
    <t>240</t>
  </si>
  <si>
    <t>800</t>
  </si>
  <si>
    <t>850</t>
  </si>
  <si>
    <t>Обеспечение деятельности главы администрации</t>
  </si>
  <si>
    <t>Глава местной администрации (исполнительно-распорядительного органа муниципального образования)</t>
  </si>
  <si>
    <t>Резервный фонд местных администраций</t>
  </si>
  <si>
    <t>Резервные средства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</si>
  <si>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</si>
  <si>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</si>
  <si>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</si>
  <si>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</si>
  <si>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Муниципальная программа "Кадровая политика в муниципальном образовании сельском поселении село Ворсино"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</si>
  <si>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</si>
  <si>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</si>
  <si>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</si>
  <si>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Содержание зеленого хозяйства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</si>
  <si>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</si>
  <si>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Муниципальная программа " Развитие систем социального обеспечения населения"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</si>
  <si>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</si>
  <si>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>Непрограммные расходы</t>
  </si>
  <si>
    <t/>
  </si>
  <si>
    <t>Расходы на выплату персоналу государственных (муниципальных органов)</t>
  </si>
  <si>
    <t>Расходы на обеспечение деятельности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</si>
  <si>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</si>
  <si>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</si>
  <si>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</si>
  <si>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</si>
  <si>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</si>
  <si>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Непрограммные расходы федеральных и областных органов исполнительной власти</t>
  </si>
  <si>
    <t>Реализация мероприятий по обеспечению пожарной безопасности на территории поселения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</si>
  <si>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</si>
  <si>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</si>
  <si>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выплату персоналу государственных (муниципальных) органов</t>
  </si>
  <si>
    <t>Расходы на выплату персоналу государственных( муниципальных) органов</t>
  </si>
  <si>
    <t>Вовлечение молодёжи в социальную политику</t>
  </si>
  <si>
    <t>Физическая культура</t>
  </si>
  <si>
    <t>(рублей)</t>
  </si>
  <si>
    <t>360</t>
  </si>
  <si>
    <t>300</t>
  </si>
  <si>
    <t>Социальное обеспечение и иные выплаты населению</t>
  </si>
  <si>
    <t>Иные выплаты населению</t>
  </si>
  <si>
    <t>Коммунальное хозяйство</t>
  </si>
  <si>
    <t>АДМИНИСТРАЦИЯ МУНИЦИПАЛЬНОГО ОБРАЗОВАНИЯ СЕЛЬСКОГО ПОСЕЛЕНИЯ СЕЛО ВОРСИНО</t>
  </si>
  <si>
    <t>0400</t>
  </si>
  <si>
    <t>0412</t>
  </si>
  <si>
    <t>Другие вопросы в области национальной экономики</t>
  </si>
  <si>
    <t>Национальная экономика</t>
  </si>
  <si>
    <t>0409</t>
  </si>
  <si>
    <t>Муниципальная программа "Развитие дорожного хозяйства муниципального образования сельского поселения село Ворсино"</t>
  </si>
  <si>
    <t>Дорожное хозяйство (Дорожные фонды)</t>
  </si>
  <si>
    <t>Предупреждение и ликвидация чрезвычайных ситуаций</t>
  </si>
  <si>
    <t>Содержание сетей автомобиль дорог</t>
  </si>
  <si>
    <t>Обеспечение безопасности дорожного движения</t>
  </si>
  <si>
    <t>Санитарная очистка территории</t>
  </si>
  <si>
    <t>Выполнение других обязательств государства</t>
  </si>
  <si>
    <t>Организация ритуальных услуг и содержание мест захоронения</t>
  </si>
  <si>
    <t>Прочие мероприятия по благоустройству</t>
  </si>
  <si>
    <t>Распорядитель бюджетных средств</t>
  </si>
  <si>
    <t>Приложение 5</t>
  </si>
  <si>
    <t>500</t>
  </si>
  <si>
    <t>540</t>
  </si>
  <si>
    <t>Межбюджетный трансферты</t>
  </si>
  <si>
    <t>Основное мероприятие "Повышение качества управления муниципальными финансами"</t>
  </si>
  <si>
    <t>81 0 00 00420</t>
  </si>
  <si>
    <t>68 0 00 00000</t>
  </si>
  <si>
    <t>68 0 01 00000</t>
  </si>
  <si>
    <t>68 0 01 00400</t>
  </si>
  <si>
    <t>75 0 00 00000</t>
  </si>
  <si>
    <t>75 0 00 00480</t>
  </si>
  <si>
    <t>Основные мероприятия "Подготовка населения в области обеспечения безопасности жизнедеятельности"</t>
  </si>
  <si>
    <t>09 0 00 00000</t>
  </si>
  <si>
    <t>09 0 01 00000</t>
  </si>
  <si>
    <t>Основные мероприятия "Повышение социальной защиты и привлекательности службы в органах местного самоуправления"</t>
  </si>
  <si>
    <t>08 0 00 00000</t>
  </si>
  <si>
    <t>08 0 01 00000</t>
  </si>
  <si>
    <t>08 0 01 00750</t>
  </si>
  <si>
    <t>08 0 01 08020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</si>
  <si>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</si>
  <si>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00</t>
  </si>
  <si>
    <t>Основное мероприятие "Создание условий для информационного обеспечения населения"</t>
  </si>
  <si>
    <t>23 0 01 23010</t>
  </si>
  <si>
    <t>23 0 00 00000</t>
  </si>
  <si>
    <t>38 0 01 00000</t>
  </si>
  <si>
    <t>38 0 00 00000</t>
  </si>
  <si>
    <t>88 0 00 00000</t>
  </si>
  <si>
    <t>88 8 00 00000</t>
  </si>
  <si>
    <t>88 8 00 51180</t>
  </si>
  <si>
    <t>09 0 01 09020</t>
  </si>
  <si>
    <t>09 0 01 09050</t>
  </si>
  <si>
    <t>Расходы на обеспечение деятельности ДДС</t>
  </si>
  <si>
    <t>Расходы на обеспечение деятельности ДНД</t>
  </si>
  <si>
    <t>Мероприятия по решению вопросов жизнедеятельности жителей поселений</t>
  </si>
  <si>
    <t>09 0 01 09110</t>
  </si>
  <si>
    <t>Материально-техническое обеспечение в области безопасности жизнедеятельности</t>
  </si>
  <si>
    <t>09 0 01 09080</t>
  </si>
  <si>
    <t>19 0 00 00000</t>
  </si>
  <si>
    <t>09 0 01 09090</t>
  </si>
  <si>
    <t>24 0 00 00000</t>
  </si>
  <si>
    <t>24 0 01 00000</t>
  </si>
  <si>
    <t>Основное мероприятие "Приведение сети автомобильных дорог в соответствие с нормативными требованиями"</t>
  </si>
  <si>
    <t>24 0 01 24010</t>
  </si>
  <si>
    <t>Ремонт и капитальный ремонт сети автомобильных дорог</t>
  </si>
  <si>
    <t>24 0 01 24020</t>
  </si>
  <si>
    <t>24 0 01 24040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</si>
  <si>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</si>
  <si>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</si>
  <si>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</si>
  <si>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Основное мероприятие "Обеспечение рационального использования топливно-энергетических ресурсов"</t>
  </si>
  <si>
    <t>30 0 01 00000</t>
  </si>
  <si>
    <t>27 0 00 00000</t>
  </si>
  <si>
    <t>27 0 01 00000</t>
  </si>
  <si>
    <t>27 0 01 27010</t>
  </si>
  <si>
    <t>Благоустройство памятных мест</t>
  </si>
  <si>
    <t>19 0 01 00000</t>
  </si>
  <si>
    <t>19 0 01 19010</t>
  </si>
  <si>
    <t>19 0 01 19020</t>
  </si>
  <si>
    <t>19 0 01 19040</t>
  </si>
  <si>
    <t>19 0 01 19060</t>
  </si>
  <si>
    <t>Основное мероприятие "Мероприятия по  управлению имущественным комплексом муниципального образования сельского поселения село Ворсино"</t>
  </si>
  <si>
    <t>Основное мероприятие "Создание условий для адаптации молодёжи в современном обществе"</t>
  </si>
  <si>
    <t>46 0 00 00000</t>
  </si>
  <si>
    <t>46 0 01 00000</t>
  </si>
  <si>
    <t>46 0 01 46010</t>
  </si>
  <si>
    <t>Привлечение молодёжи к работе в летний период</t>
  </si>
  <si>
    <t>11 0 00 00000</t>
  </si>
  <si>
    <t>Муниципальная программа "Развитие культуры в сельском поселении село Ворсино"</t>
  </si>
  <si>
    <t>Подпрограмма "Старшее поколение" муниципальной программы " Развитие систем социального обеспечения населения"</t>
  </si>
  <si>
    <t>03 0 00 00000</t>
  </si>
  <si>
    <t>03 1 00 00000</t>
  </si>
  <si>
    <t>03 1 01 00000</t>
  </si>
  <si>
    <t>Подпрограмма "Семья и дети" муниципальной программы " Развитие систем социального обеспечения населения"</t>
  </si>
  <si>
    <t>03 2 00 00000</t>
  </si>
  <si>
    <t>Основное мероприятие "Снижение уровня детской безнадзорности и семейного неблагополучия"</t>
  </si>
  <si>
    <t>Развитие социального обслуживания семей и детей</t>
  </si>
  <si>
    <t>Основное мероприятие "Улучшение качества жизни пожилых людей, инвалидов и других категорий граждан"</t>
  </si>
  <si>
    <t>Проведение мероприятий для граждан пожилого возраста и инвалидов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</si>
  <si>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</si>
  <si>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13 0 00 00000</t>
  </si>
  <si>
    <t>13 0 01 00000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</si>
  <si>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</si>
  <si>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</si>
  <si>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13 0 01 00590</t>
  </si>
  <si>
    <t>19 0 01 19030</t>
  </si>
  <si>
    <t>Мероприятия в сфере образования</t>
  </si>
  <si>
    <t>09 0 01 09060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</si>
  <si>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</si>
  <si>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Основное мероприятие "Создание комфортных условий для проживания граждан"</t>
  </si>
  <si>
    <t>Раздел. подраздел</t>
  </si>
  <si>
    <t>Наименование расходов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</si>
  <si>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</si>
  <si>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</si>
  <si>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</si>
  <si>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</si>
  <si>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</si>
  <si>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</si>
  <si>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</si>
  <si>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</si>
  <si>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</si>
  <si>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Мероприятия по эффективному использованию муниципального имущества</t>
  </si>
  <si>
    <t>46 0 01 46080</t>
  </si>
  <si>
    <t>09 0 01 00600</t>
  </si>
  <si>
    <t>03 2 01 00000</t>
  </si>
  <si>
    <t>23 0 01 00000</t>
  </si>
  <si>
    <t>Мероприятия по информированию населения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</si>
  <si>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 "регионального оператора</t>
  </si>
  <si>
    <t>Укрепление и развитие материально-технической базы для занятия населения физической культурой и спортом</t>
  </si>
  <si>
    <t>Муниципальная программа "Развитие систем социального обеспечения населения"</t>
  </si>
  <si>
    <t>Основное мероприятие "Создание условий для благоприятной адаптации молодёжи в современном обществе"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</si>
  <si>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</si>
  <si>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</si>
  <si>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09 0 01 09021</t>
  </si>
  <si>
    <t>24 0 01 24051</t>
  </si>
  <si>
    <t>38 0 01 19091</t>
  </si>
  <si>
    <t>19 0 01 19031</t>
  </si>
  <si>
    <t>19 0 01 19051</t>
  </si>
  <si>
    <t>Переданные полномочия на организацию ритуальных услуг и содержание мест захоронения</t>
  </si>
  <si>
    <t>Переданные полномочия на организацию сбора и вывоза бытовых отходов и мусора</t>
  </si>
  <si>
    <t>Переданные полномочия на предупреждение и ликвидацию чрезвычайных ситуаций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</si>
  <si>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</si>
  <si>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Переданные полномочия на создание условий для жилищного строительства и содержание муниципального жилищного фонда</t>
  </si>
  <si>
    <t>Переданные полномочия на организацию в границах поселений электро-, тепло-, водоснабжения и водоотведения на территории поселения</t>
  </si>
  <si>
    <t xml:space="preserve">                к Решению Сельской Думы</t>
  </si>
  <si>
    <t>к Решению Сельской Думы муниципального образования сельского поселения село Ворсино</t>
  </si>
  <si>
    <t xml:space="preserve">               сельского поселения село Ворсино</t>
  </si>
  <si>
    <t xml:space="preserve">   </t>
  </si>
  <si>
    <t xml:space="preserve">                муниципального образования </t>
  </si>
  <si>
    <t>38 0 01 98070</t>
  </si>
  <si>
    <t>38 0 01 98030</t>
  </si>
  <si>
    <t>19 0 01 19050</t>
  </si>
  <si>
    <t>Организацию сбора и вывоза бытовых отходов и мусора</t>
  </si>
  <si>
    <t>Специальные расходы</t>
  </si>
  <si>
    <t>Организация теплоснабжения</t>
  </si>
  <si>
    <t>30 0 01 90040</t>
  </si>
  <si>
    <t>30 0 01 19081</t>
  </si>
  <si>
    <t>11 0 01 00000</t>
  </si>
  <si>
    <t>11 0 01 11010</t>
  </si>
  <si>
    <t>Основное мероприятие  "Создание условий для развития культуры"</t>
  </si>
  <si>
    <t>11 0 01 11110</t>
  </si>
  <si>
    <t>11 0 01 00590</t>
  </si>
  <si>
    <t>Осуществление мер социальной поддержки малообеспеченных граждан, пенсионеров, инвалидов и других категорий граждан</t>
  </si>
  <si>
    <t>Основное мероприятие "Создание условий для благоприятной адаптации молодежи в современном обществе"</t>
  </si>
  <si>
    <t>13 0 01 13010</t>
  </si>
  <si>
    <t>Организация и проведение спортивных мероприятий</t>
  </si>
  <si>
    <t>Основное мероприятие "Создание условий для развития культуры"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</si>
  <si>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</si>
  <si>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</si>
  <si>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Основное мероприятие "Проведение мероприятий в честь Дня Победы"</t>
  </si>
  <si>
    <t>Основное мероприятие "Проведение Новогодних мероприятий"</t>
  </si>
  <si>
    <t>27 0 02 00000</t>
  </si>
  <si>
    <t>27 0 03 00000</t>
  </si>
  <si>
    <t>27 0 02 27020</t>
  </si>
  <si>
    <t>27 0 03 27060</t>
  </si>
  <si>
    <t>Празднование Дня победы</t>
  </si>
  <si>
    <t>Мероприятия по проведению Нового года</t>
  </si>
  <si>
    <t>27 0 02 27050</t>
  </si>
  <si>
    <t>03 1 01 03023</t>
  </si>
  <si>
    <t>03 1 01 03033</t>
  </si>
  <si>
    <t>03 2 01 03053</t>
  </si>
  <si>
    <t>03 2 01 03063</t>
  </si>
  <si>
    <t>68 0 01 00920</t>
  </si>
  <si>
    <t>Осуществление мер социальной поддержки малообеспеченных граждан, пенсионеров и инвалидов и других категорий граждан</t>
  </si>
  <si>
    <t>Подпрограмма "Старшее поколение" муниципальной программы "Развитие систем социального обеспечения населения"</t>
  </si>
  <si>
    <t>к Решению Сельской Думы</t>
  </si>
  <si>
    <t>сельского поселения село Ворсино</t>
  </si>
  <si>
    <t>Мероприятия по проведению Дня села</t>
  </si>
  <si>
    <t>03 1 01 79220</t>
  </si>
  <si>
    <t xml:space="preserve">  Другие вопросы в области социальной политики</t>
  </si>
  <si>
    <t>1006</t>
  </si>
  <si>
    <t>20 0 00 00000</t>
  </si>
  <si>
    <t>20 0 01 00000</t>
  </si>
  <si>
    <t>Основное мероприятие "Повышение уровня комфортности современной городской среды""</t>
  </si>
  <si>
    <t>Приложение 4</t>
  </si>
  <si>
    <t>Переданные полномочия по разработке проектов изменений в документы территориального планирования, проектов планировки и межевания территории</t>
  </si>
  <si>
    <t>38 0 01 00981</t>
  </si>
  <si>
    <t>Реализация мероприятий в области земельных отношений и инвентаризации объектов</t>
  </si>
  <si>
    <t>38 0 01 98050</t>
  </si>
  <si>
    <t>28 0 00 00000</t>
  </si>
  <si>
    <t>Основное мероприятие «Организация газоснабжения в населенных пунктах»</t>
  </si>
  <si>
    <t>28 0 01 00000</t>
  </si>
  <si>
    <t>Основное мероприятие "Повышение уровня комфортности современной городской среды"</t>
  </si>
  <si>
    <t>Организация отдыха и оздоровления детей</t>
  </si>
  <si>
    <t>46 0 01 02182</t>
  </si>
  <si>
    <t>Межбюджетные трансферты</t>
  </si>
  <si>
    <t>Иные межбюджетные трансферты</t>
  </si>
  <si>
    <t>Организация в границах поселения газоснабжения населения</t>
  </si>
  <si>
    <t>28 0 01 28010</t>
  </si>
  <si>
    <t xml:space="preserve">Муниципальная программа "Обеспечение безопасности жизнедеятельности на территории муниципального образования сельского поселения село Ворсино" </t>
  </si>
  <si>
    <t>Муниципальная программа "Обеспечение безопасности жизнедеятельности на территории муниципального образования сельского поселения село Ворсино"</t>
  </si>
  <si>
    <t>Муниципальная программа "Формирование современной городской среды муниципального образования сельского поселения село Ворсино"</t>
  </si>
  <si>
    <t>Муниципальная программа "Развитие молодёжной политики на территории муниципального образования сельского поселения село Ворсино"</t>
  </si>
  <si>
    <t>Содержание и текущий ремонт жилого фонда</t>
  </si>
  <si>
    <t>38 0 01 98080</t>
  </si>
  <si>
    <t xml:space="preserve"> Бюджетные ассигнования на 2022 год</t>
  </si>
  <si>
    <t>Благоустройство общественных территорий</t>
  </si>
  <si>
    <t>20 0 01 20010</t>
  </si>
  <si>
    <t>38 0 01 S7070</t>
  </si>
  <si>
    <t>Разработка землеустроительной документации по описанию границ населенных пунктов Калужской области для внесения в сведения ЕГРН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ЕГРН</t>
  </si>
  <si>
    <t>0406</t>
  </si>
  <si>
    <t>Водное хозяйство</t>
  </si>
  <si>
    <t>Организация в границах поселений электро-, тепло-, водоснабжения и водоотведения на территории поселения</t>
  </si>
  <si>
    <t>30 0 01 19080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</si>
  <si>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</si>
  <si>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Бюджетные ассигнования на 2022 год </t>
  </si>
  <si>
    <t>Бюджетные ассигнования на 2023 год</t>
  </si>
  <si>
    <t>Основное мероприятие Федеральный проект "Формирование комфортной городской среды"</t>
  </si>
  <si>
    <t>20 0 F2 00000</t>
  </si>
  <si>
    <t xml:space="preserve">  Реализация программ формирования современной городской среды (за счет средств областного бюджета)</t>
  </si>
  <si>
    <t>20 0 F2 S5550</t>
  </si>
  <si>
    <t xml:space="preserve"> Бюджетные ассигнования на 2023 год</t>
  </si>
  <si>
    <t>Социальные выплаты к пенсиям лицам, замещающим должности муниципальных служащих</t>
  </si>
  <si>
    <t>08 0 01 08010</t>
  </si>
  <si>
    <t>Публичные нормативные социальные выплаты гражданам</t>
  </si>
  <si>
    <t>310</t>
  </si>
  <si>
    <t>Реализация приоритетных проектов развития общественной инфраструктуры муниципальных образований</t>
  </si>
  <si>
    <t>68 0 01 00721</t>
  </si>
  <si>
    <t xml:space="preserve">Ведомственная структура расходов бюджета муниципального образования сельского поселения село Ворсино на 2022 год </t>
  </si>
  <si>
    <t>Распределение бюджетных ассигнований бюджета муниципального образования сельского поселения село Ворсино по разделам, подразделам, целевым статьям (муниципальных  программам и непрограммным направлениям деятельности), группам и подгруппам видов расходов классификации расходов бюджета на 2022  год</t>
  </si>
  <si>
    <t>Расходы   бюджета  муниципального  образования сельского поселения село Ворсино  на 2022 год              по разделам и подразделам классификации расходов бюджета</t>
  </si>
  <si>
    <t>Бюджетные ассигнования                        на 2022 год</t>
  </si>
  <si>
    <t xml:space="preserve">Ведомственная структура расходов бюджета муниципального образования сельского поселения село Ворсино на 2023 и 2024 годы </t>
  </si>
  <si>
    <t xml:space="preserve">Бюджетные ассигнования на 2023 год </t>
  </si>
  <si>
    <t>Бюджетные ассигнования на 2024 год</t>
  </si>
  <si>
    <t xml:space="preserve">Распределение бюджетных ассигнований бюджета муниципального образования сельского поселения село Ворсино по разделам, подразделам, целевым статьям (муниципальных  программам и непрограммным направлениям деятельности), группам и подгруппам видов расходов классификации расходов бюджета на 2023 и 2024 годы </t>
  </si>
  <si>
    <t>Расходы   бюджета  муниципального  образования сельского поселения село Ворсино  на 2023 и 2024 годы по разделам и подразделам классификации расходов бюджета</t>
  </si>
  <si>
    <t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</t>
  </si>
  <si>
    <t xml:space="preserve"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2023 и 2024 годы </t>
  </si>
  <si>
    <t xml:space="preserve"> Бюджетные ассигнования на 2024 год</t>
  </si>
  <si>
    <t>Рализация приоритетеных проектов развития общественной инфраструктуры муниципальных образований</t>
  </si>
  <si>
    <t>Муниципальная программа "Газификация населенных пунктов муниципального образования сельского поселения село Ворсино"</t>
  </si>
  <si>
    <t>Приложение 9</t>
  </si>
  <si>
    <t>Приложение 8</t>
  </si>
  <si>
    <t xml:space="preserve">                Приложение 7</t>
  </si>
  <si>
    <t xml:space="preserve">                Приложение 6</t>
  </si>
  <si>
    <t>Приложение 3</t>
  </si>
  <si>
    <t>Приложение 2</t>
  </si>
  <si>
    <t>от 16  декабря 2021 г. №  101</t>
  </si>
  <si>
    <t xml:space="preserve">                от  16  декабря 2021 г. № 101</t>
  </si>
  <si>
    <t>от 16  декабря 2021 г. № 101</t>
  </si>
  <si>
    <t>от 16 декабря 2021 г. №  101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</si>
</sst>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12"/>
      <name val="Times New Roman"/>
      <family val="1"/>
    </font>
    <font>
      <sz val="9"/>
      <color indexed="55"/>
      <name val="Times New Roman"/>
      <family val="1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i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rgb="FF0000CC"/>
      <name val="Times New Roman"/>
      <family val="1"/>
    </font>
    <font>
      <b/>
      <i/>
      <sz val="9"/>
      <color rgb="FF0000CC"/>
      <name val="Times New Roman"/>
      <family val="1"/>
    </font>
    <font>
      <b/>
      <sz val="9"/>
      <color rgb="FF000000"/>
      <name val="Times New Roman"/>
      <family val="1"/>
    </font>
    <font>
      <b/>
      <i/>
      <sz val="11"/>
      <color rgb="FF0000CC"/>
      <name val="Times New Roman"/>
      <family val="1"/>
    </font>
    <font>
      <sz val="11"/>
      <color rgb="FF0000CC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13" borderId="0" xfId="0" applyFont="1" applyFill="1" applyBorder="1" applyAlignment="1">
      <alignment wrapText="1"/>
    </xf>
    <xf numFmtId="49" fontId="3" fillId="13" borderId="0" xfId="0" applyNumberFormat="1" applyFont="1" applyFill="1" applyBorder="1" applyAlignment="1" quotePrefix="1">
      <alignment horizontal="center"/>
    </xf>
    <xf numFmtId="49" fontId="3" fillId="13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quotePrefix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49" fontId="5" fillId="7" borderId="0" xfId="0" applyNumberFormat="1" applyFont="1" applyFill="1" applyBorder="1" applyAlignment="1">
      <alignment horizontal="center"/>
    </xf>
    <xf numFmtId="49" fontId="5" fillId="13" borderId="0" xfId="0" applyNumberFormat="1" applyFont="1" applyFill="1" applyBorder="1" applyAlignment="1">
      <alignment horizontal="center"/>
    </xf>
    <xf numFmtId="0" fontId="3" fillId="13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49" fontId="3" fillId="7" borderId="0" xfId="0" applyNumberFormat="1" applyFont="1" applyFill="1" applyBorder="1" applyAlignment="1" quotePrefix="1">
      <alignment horizontal="center"/>
    </xf>
    <xf numFmtId="49" fontId="3" fillId="7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5" fillId="7" borderId="0" xfId="0" applyNumberFormat="1" applyFont="1" applyFill="1" applyBorder="1" applyAlignment="1" quotePrefix="1">
      <alignment horizontal="center"/>
    </xf>
    <xf numFmtId="0" fontId="2" fillId="13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4" fontId="2" fillId="13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55" fillId="0" borderId="0" xfId="0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vertical="center" wrapText="1"/>
    </xf>
    <xf numFmtId="4" fontId="6" fillId="7" borderId="0" xfId="0" applyNumberFormat="1" applyFont="1" applyFill="1" applyBorder="1" applyAlignment="1">
      <alignment horizontal="right"/>
    </xf>
    <xf numFmtId="4" fontId="2" fillId="7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49" fontId="2" fillId="13" borderId="0" xfId="0" applyNumberFormat="1" applyFont="1" applyFill="1" applyBorder="1" applyAlignment="1">
      <alignment horizontal="center"/>
    </xf>
    <xf numFmtId="49" fontId="6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vertical="center" wrapText="1"/>
    </xf>
    <xf numFmtId="49" fontId="2" fillId="7" borderId="0" xfId="0" applyNumberFormat="1" applyFont="1" applyFill="1" applyBorder="1" applyAlignment="1" quotePrefix="1">
      <alignment horizontal="center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wrapText="1"/>
    </xf>
    <xf numFmtId="49" fontId="5" fillId="13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57" fillId="0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 quotePrefix="1">
      <alignment horizontal="center" vertical="top"/>
    </xf>
    <xf numFmtId="0" fontId="6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12" fillId="33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right"/>
    </xf>
    <xf numFmtId="4" fontId="59" fillId="0" borderId="0" xfId="0" applyNumberFormat="1" applyFont="1" applyFill="1" applyBorder="1" applyAlignment="1">
      <alignment horizontal="right"/>
    </xf>
    <xf numFmtId="0" fontId="14" fillId="33" borderId="0" xfId="0" applyFont="1" applyFill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 quotePrefix="1">
      <alignment horizontal="center"/>
    </xf>
    <xf numFmtId="49" fontId="17" fillId="0" borderId="0" xfId="0" applyNumberFormat="1" applyFont="1" applyFill="1" applyBorder="1" applyAlignment="1" quotePrefix="1">
      <alignment horizontal="center"/>
    </xf>
    <xf numFmtId="0" fontId="16" fillId="33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Alignment="1">
      <alignment/>
    </xf>
    <xf numFmtId="49" fontId="14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 quotePrefix="1">
      <alignment horizontal="center"/>
    </xf>
    <xf numFmtId="49" fontId="5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2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49.00390625" style="19" customWidth="1"/>
    <col min="2" max="2" width="12.7109375" style="19" customWidth="1"/>
    <col min="3" max="3" width="8.57421875" style="19" customWidth="1"/>
    <col min="4" max="4" width="11.140625" style="19" customWidth="1"/>
    <col min="5" max="5" width="9.28125" style="19" customWidth="1"/>
    <col min="6" max="6" width="13.421875" style="19" customWidth="1"/>
    <col min="7" max="7" width="9.140625" style="19" customWidth="1"/>
    <col min="8" max="10" width="10.8515625" style="19" bestFit="1" customWidth="1"/>
    <col min="11" max="244" width="9.140625" style="19" customWidth="1"/>
    <col min="245" max="245" width="37.7109375" style="19" customWidth="1"/>
    <col min="246" max="246" width="7.57421875" style="19" customWidth="1"/>
    <col min="247" max="248" width="9.00390625" style="19" customWidth="1"/>
    <col min="249" max="249" width="6.421875" style="19" customWidth="1"/>
    <col min="250" max="250" width="9.28125" style="19" customWidth="1"/>
    <col min="251" max="251" width="11.00390625" style="19" customWidth="1"/>
    <col min="252" max="252" width="9.8515625" style="19" customWidth="1"/>
    <col min="253" max="255" width="0" style="19" hidden="1" customWidth="1"/>
    <col min="256" max="16384" width="9.140625" style="19" customWidth="1"/>
  </cols>
  <sheetData>
    <row r="2" spans="3:6" ht="24" customHeight="1">
      <c r="C2" s="19" t="s">
        <v>348</v>
      </c>
      <c r="F2" s="20"/>
    </row>
    <row r="3" spans="3:6" ht="12">
      <c r="C3" s="113" t="s">
        <v>236</v>
      </c>
      <c r="D3" s="113"/>
      <c r="E3" s="113"/>
      <c r="F3" s="113"/>
    </row>
    <row r="4" spans="3:6" ht="12">
      <c r="C4" s="19" t="s">
        <v>352</v>
      </c>
      <c r="F4" s="20"/>
    </row>
    <row r="5" ht="12">
      <c r="F5" s="20"/>
    </row>
    <row r="6" spans="1:6" ht="12">
      <c r="A6" s="114" t="s">
        <v>329</v>
      </c>
      <c r="B6" s="114"/>
      <c r="C6" s="114"/>
      <c r="D6" s="114"/>
      <c r="E6" s="114"/>
      <c r="F6" s="114"/>
    </row>
    <row r="7" ht="12">
      <c r="A7" s="21"/>
    </row>
    <row r="8" ht="12">
      <c r="F8" s="110" t="s">
        <v>90</v>
      </c>
    </row>
    <row r="9" spans="1:6" ht="36">
      <c r="A9" s="23" t="s">
        <v>0</v>
      </c>
      <c r="B9" s="24" t="s">
        <v>111</v>
      </c>
      <c r="C9" s="24" t="s">
        <v>1</v>
      </c>
      <c r="D9" s="24" t="s">
        <v>2</v>
      </c>
      <c r="E9" s="24" t="s">
        <v>3</v>
      </c>
      <c r="F9" s="24" t="s">
        <v>316</v>
      </c>
    </row>
    <row r="10" spans="1:6" ht="12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</row>
    <row r="11" spans="1:6" ht="36">
      <c r="A11" s="49" t="s">
        <v>96</v>
      </c>
      <c r="B11" s="18"/>
      <c r="C11" s="18"/>
      <c r="D11" s="18"/>
      <c r="E11" s="18"/>
      <c r="F11" s="18"/>
    </row>
    <row r="12" spans="1:6" ht="12">
      <c r="A12" s="39" t="s">
        <v>4</v>
      </c>
      <c r="B12" s="20"/>
      <c r="C12" s="40"/>
      <c r="D12" s="40"/>
      <c r="E12" s="40"/>
      <c r="F12" s="26">
        <f>F13+F81+F90+F119+F153+F239+F252+F269+F306</f>
        <v>160712380</v>
      </c>
    </row>
    <row r="13" spans="1:6" ht="12">
      <c r="A13" s="1" t="s">
        <v>5</v>
      </c>
      <c r="B13" s="2" t="s">
        <v>6</v>
      </c>
      <c r="C13" s="3" t="s">
        <v>7</v>
      </c>
      <c r="D13" s="47"/>
      <c r="E13" s="47"/>
      <c r="F13" s="25">
        <f>F14+F19+F31+F37</f>
        <v>52528853</v>
      </c>
    </row>
    <row r="14" spans="1:6" ht="36">
      <c r="A14" s="41" t="s">
        <v>47</v>
      </c>
      <c r="B14" s="42" t="s">
        <v>6</v>
      </c>
      <c r="C14" s="12" t="s">
        <v>8</v>
      </c>
      <c r="D14" s="15"/>
      <c r="E14" s="15"/>
      <c r="F14" s="32">
        <f>+F15</f>
        <v>1931004</v>
      </c>
    </row>
    <row r="15" spans="1:6" ht="36">
      <c r="A15" s="30" t="s">
        <v>48</v>
      </c>
      <c r="B15" s="52" t="s">
        <v>6</v>
      </c>
      <c r="C15" s="52" t="s">
        <v>8</v>
      </c>
      <c r="D15" s="52" t="s">
        <v>117</v>
      </c>
      <c r="E15" s="52"/>
      <c r="F15" s="26">
        <f>F16</f>
        <v>1931004</v>
      </c>
    </row>
    <row r="16" spans="1:6" ht="24">
      <c r="A16" s="51" t="s">
        <v>9</v>
      </c>
      <c r="B16" s="52" t="s">
        <v>6</v>
      </c>
      <c r="C16" s="52" t="s">
        <v>8</v>
      </c>
      <c r="D16" s="52" t="s">
        <v>117</v>
      </c>
      <c r="E16" s="52"/>
      <c r="F16" s="26">
        <f>F17</f>
        <v>1931004</v>
      </c>
    </row>
    <row r="17" spans="1:6" ht="48">
      <c r="A17" s="43" t="s">
        <v>80</v>
      </c>
      <c r="B17" s="4" t="s">
        <v>6</v>
      </c>
      <c r="C17" s="4" t="s">
        <v>8</v>
      </c>
      <c r="D17" s="4" t="s">
        <v>117</v>
      </c>
      <c r="E17" s="4" t="s">
        <v>50</v>
      </c>
      <c r="F17" s="28">
        <f>F18</f>
        <v>1931004</v>
      </c>
    </row>
    <row r="18" spans="1:6" ht="24">
      <c r="A18" s="45" t="s">
        <v>86</v>
      </c>
      <c r="B18" s="4" t="s">
        <v>6</v>
      </c>
      <c r="C18" s="4" t="s">
        <v>8</v>
      </c>
      <c r="D18" s="4" t="s">
        <v>117</v>
      </c>
      <c r="E18" s="4" t="s">
        <v>52</v>
      </c>
      <c r="F18" s="29">
        <v>1931004</v>
      </c>
    </row>
    <row r="19" spans="1:6" ht="36">
      <c r="A19" s="38" t="s">
        <v>10</v>
      </c>
      <c r="B19" s="12" t="s">
        <v>6</v>
      </c>
      <c r="C19" s="12" t="s">
        <v>11</v>
      </c>
      <c r="D19" s="15"/>
      <c r="E19" s="15"/>
      <c r="F19" s="32">
        <f>F27+F20</f>
        <v>16014584</v>
      </c>
    </row>
    <row r="20" spans="1:6" ht="36">
      <c r="A20" s="30" t="s">
        <v>223</v>
      </c>
      <c r="B20" s="52" t="s">
        <v>6</v>
      </c>
      <c r="C20" s="52" t="s">
        <v>11</v>
      </c>
      <c r="D20" s="52" t="s">
        <v>118</v>
      </c>
      <c r="E20" s="52"/>
      <c r="F20" s="26">
        <f>F21</f>
        <v>14711757</v>
      </c>
    </row>
    <row r="21" spans="1:6" ht="24">
      <c r="A21" s="51" t="s">
        <v>116</v>
      </c>
      <c r="B21" s="52" t="s">
        <v>6</v>
      </c>
      <c r="C21" s="53" t="s">
        <v>11</v>
      </c>
      <c r="D21" s="52" t="s">
        <v>119</v>
      </c>
      <c r="E21" s="52"/>
      <c r="F21" s="26">
        <f>F22</f>
        <v>14711757</v>
      </c>
    </row>
    <row r="22" spans="1:6" ht="12">
      <c r="A22" s="51" t="s">
        <v>49</v>
      </c>
      <c r="B22" s="52" t="s">
        <v>6</v>
      </c>
      <c r="C22" s="52" t="s">
        <v>11</v>
      </c>
      <c r="D22" s="52" t="s">
        <v>120</v>
      </c>
      <c r="E22" s="52"/>
      <c r="F22" s="26">
        <f>F23+F25</f>
        <v>14711757</v>
      </c>
    </row>
    <row r="23" spans="1:6" ht="48">
      <c r="A23" s="44" t="s">
        <v>80</v>
      </c>
      <c r="B23" s="4" t="s">
        <v>6</v>
      </c>
      <c r="C23" s="4" t="s">
        <v>11</v>
      </c>
      <c r="D23" s="4" t="s">
        <v>120</v>
      </c>
      <c r="E23" s="4" t="s">
        <v>50</v>
      </c>
      <c r="F23" s="28">
        <f>F24</f>
        <v>11619901</v>
      </c>
    </row>
    <row r="24" spans="1:6" ht="24">
      <c r="A24" s="45" t="s">
        <v>86</v>
      </c>
      <c r="B24" s="4" t="s">
        <v>6</v>
      </c>
      <c r="C24" s="4" t="s">
        <v>11</v>
      </c>
      <c r="D24" s="4" t="s">
        <v>120</v>
      </c>
      <c r="E24" s="4" t="s">
        <v>52</v>
      </c>
      <c r="F24" s="29">
        <v>11619901</v>
      </c>
    </row>
    <row r="25" spans="1:6" ht="24">
      <c r="A25" s="43" t="s">
        <v>61</v>
      </c>
      <c r="B25" s="27" t="s">
        <v>6</v>
      </c>
      <c r="C25" s="4" t="s">
        <v>11</v>
      </c>
      <c r="D25" s="4" t="s">
        <v>120</v>
      </c>
      <c r="E25" s="4" t="s">
        <v>53</v>
      </c>
      <c r="F25" s="28">
        <f>F26</f>
        <v>3091856</v>
      </c>
    </row>
    <row r="26" spans="1:6" ht="24">
      <c r="A26" s="43" t="s">
        <v>62</v>
      </c>
      <c r="B26" s="27" t="s">
        <v>6</v>
      </c>
      <c r="C26" s="4" t="s">
        <v>11</v>
      </c>
      <c r="D26" s="4" t="s">
        <v>120</v>
      </c>
      <c r="E26" s="4" t="s">
        <v>54</v>
      </c>
      <c r="F26" s="29">
        <v>3091856</v>
      </c>
    </row>
    <row r="27" spans="1:6" ht="12">
      <c r="A27" s="30" t="s">
        <v>57</v>
      </c>
      <c r="B27" s="52" t="s">
        <v>6</v>
      </c>
      <c r="C27" s="52" t="s">
        <v>11</v>
      </c>
      <c r="D27" s="52" t="s">
        <v>121</v>
      </c>
      <c r="E27" s="52"/>
      <c r="F27" s="26">
        <f>F28</f>
        <v>1302827</v>
      </c>
    </row>
    <row r="28" spans="1:6" ht="24">
      <c r="A28" s="51" t="s">
        <v>58</v>
      </c>
      <c r="B28" s="52" t="s">
        <v>6</v>
      </c>
      <c r="C28" s="52" t="s">
        <v>11</v>
      </c>
      <c r="D28" s="52" t="s">
        <v>122</v>
      </c>
      <c r="E28" s="52"/>
      <c r="F28" s="26">
        <f>F29</f>
        <v>1302827</v>
      </c>
    </row>
    <row r="29" spans="1:6" ht="48">
      <c r="A29" s="44" t="s">
        <v>80</v>
      </c>
      <c r="B29" s="4" t="s">
        <v>6</v>
      </c>
      <c r="C29" s="4" t="s">
        <v>11</v>
      </c>
      <c r="D29" s="4" t="s">
        <v>122</v>
      </c>
      <c r="E29" s="4" t="s">
        <v>50</v>
      </c>
      <c r="F29" s="28">
        <f>F30</f>
        <v>1302827</v>
      </c>
    </row>
    <row r="30" spans="1:6" ht="24">
      <c r="A30" s="45" t="s">
        <v>75</v>
      </c>
      <c r="B30" s="4" t="s">
        <v>6</v>
      </c>
      <c r="C30" s="4" t="s">
        <v>11</v>
      </c>
      <c r="D30" s="4" t="s">
        <v>122</v>
      </c>
      <c r="E30" s="4" t="s">
        <v>52</v>
      </c>
      <c r="F30" s="29">
        <v>1302827</v>
      </c>
    </row>
    <row r="31" spans="1:6" ht="12">
      <c r="A31" s="11" t="s">
        <v>12</v>
      </c>
      <c r="B31" s="12" t="s">
        <v>6</v>
      </c>
      <c r="C31" s="13" t="s">
        <v>13</v>
      </c>
      <c r="D31" s="8"/>
      <c r="E31" s="55"/>
      <c r="F31" s="32">
        <f>F32</f>
        <v>400000</v>
      </c>
    </row>
    <row r="32" spans="1:6" ht="36">
      <c r="A32" s="30" t="s">
        <v>300</v>
      </c>
      <c r="B32" s="54" t="s">
        <v>6</v>
      </c>
      <c r="C32" s="52" t="s">
        <v>13</v>
      </c>
      <c r="D32" s="52" t="s">
        <v>124</v>
      </c>
      <c r="E32" s="4"/>
      <c r="F32" s="26">
        <f>F33</f>
        <v>400000</v>
      </c>
    </row>
    <row r="33" spans="1:6" ht="24">
      <c r="A33" s="14" t="s">
        <v>123</v>
      </c>
      <c r="B33" s="54" t="s">
        <v>6</v>
      </c>
      <c r="C33" s="52" t="s">
        <v>13</v>
      </c>
      <c r="D33" s="52" t="s">
        <v>125</v>
      </c>
      <c r="E33" s="4"/>
      <c r="F33" s="26">
        <f>F34</f>
        <v>400000</v>
      </c>
    </row>
    <row r="34" spans="1:6" ht="12">
      <c r="A34" s="14" t="s">
        <v>59</v>
      </c>
      <c r="B34" s="54" t="s">
        <v>6</v>
      </c>
      <c r="C34" s="52" t="s">
        <v>13</v>
      </c>
      <c r="D34" s="52" t="s">
        <v>214</v>
      </c>
      <c r="E34" s="52"/>
      <c r="F34" s="26">
        <f>F35</f>
        <v>400000</v>
      </c>
    </row>
    <row r="35" spans="1:6" ht="12">
      <c r="A35" s="7" t="s">
        <v>45</v>
      </c>
      <c r="B35" s="27" t="s">
        <v>6</v>
      </c>
      <c r="C35" s="4" t="s">
        <v>13</v>
      </c>
      <c r="D35" s="4" t="s">
        <v>214</v>
      </c>
      <c r="E35" s="4">
        <v>800</v>
      </c>
      <c r="F35" s="28">
        <f>F36</f>
        <v>400000</v>
      </c>
    </row>
    <row r="36" spans="1:6" ht="12">
      <c r="A36" s="7" t="s">
        <v>60</v>
      </c>
      <c r="B36" s="27" t="s">
        <v>6</v>
      </c>
      <c r="C36" s="4" t="s">
        <v>13</v>
      </c>
      <c r="D36" s="4" t="s">
        <v>214</v>
      </c>
      <c r="E36" s="4">
        <v>870</v>
      </c>
      <c r="F36" s="29">
        <v>400000</v>
      </c>
    </row>
    <row r="37" spans="1:6" ht="12">
      <c r="A37" s="11" t="s">
        <v>14</v>
      </c>
      <c r="B37" s="12" t="s">
        <v>6</v>
      </c>
      <c r="C37" s="13" t="s">
        <v>15</v>
      </c>
      <c r="D37" s="15"/>
      <c r="E37" s="15"/>
      <c r="F37" s="32">
        <f>+F48+F53+F38+F66+F71</f>
        <v>34183265</v>
      </c>
    </row>
    <row r="38" spans="1:6" ht="36">
      <c r="A38" s="30" t="s">
        <v>65</v>
      </c>
      <c r="B38" s="54" t="s">
        <v>6</v>
      </c>
      <c r="C38" s="52" t="s">
        <v>15</v>
      </c>
      <c r="D38" s="52" t="s">
        <v>127</v>
      </c>
      <c r="E38" s="4"/>
      <c r="F38" s="26">
        <f>F39</f>
        <v>11032265</v>
      </c>
    </row>
    <row r="39" spans="1:6" ht="36">
      <c r="A39" s="58" t="s">
        <v>126</v>
      </c>
      <c r="B39" s="54" t="s">
        <v>6</v>
      </c>
      <c r="C39" s="52" t="s">
        <v>15</v>
      </c>
      <c r="D39" s="52" t="s">
        <v>128</v>
      </c>
      <c r="E39" s="4"/>
      <c r="F39" s="26">
        <f>F40+F45</f>
        <v>11032265</v>
      </c>
    </row>
    <row r="40" spans="1:6" ht="36">
      <c r="A40" s="58" t="s">
        <v>81</v>
      </c>
      <c r="B40" s="52" t="s">
        <v>6</v>
      </c>
      <c r="C40" s="52" t="s">
        <v>15</v>
      </c>
      <c r="D40" s="52" t="s">
        <v>129</v>
      </c>
      <c r="E40" s="52"/>
      <c r="F40" s="26">
        <f>F41+F43</f>
        <v>10706265</v>
      </c>
    </row>
    <row r="41" spans="1:6" ht="48">
      <c r="A41" s="44" t="s">
        <v>80</v>
      </c>
      <c r="B41" s="4" t="s">
        <v>6</v>
      </c>
      <c r="C41" s="4" t="s">
        <v>15</v>
      </c>
      <c r="D41" s="4" t="s">
        <v>129</v>
      </c>
      <c r="E41" s="4" t="s">
        <v>50</v>
      </c>
      <c r="F41" s="28">
        <f>F42</f>
        <v>10616265</v>
      </c>
    </row>
    <row r="42" spans="1:6" ht="24">
      <c r="A42" s="44" t="s">
        <v>51</v>
      </c>
      <c r="B42" s="4" t="s">
        <v>6</v>
      </c>
      <c r="C42" s="4" t="s">
        <v>15</v>
      </c>
      <c r="D42" s="4" t="s">
        <v>129</v>
      </c>
      <c r="E42" s="4" t="s">
        <v>52</v>
      </c>
      <c r="F42" s="29">
        <v>10616265</v>
      </c>
    </row>
    <row r="43" spans="1:6" ht="24">
      <c r="A43" s="43" t="s">
        <v>61</v>
      </c>
      <c r="B43" s="4" t="s">
        <v>6</v>
      </c>
      <c r="C43" s="4" t="s">
        <v>15</v>
      </c>
      <c r="D43" s="4" t="s">
        <v>129</v>
      </c>
      <c r="E43" s="4" t="s">
        <v>53</v>
      </c>
      <c r="F43" s="28">
        <f>F44</f>
        <v>90000</v>
      </c>
    </row>
    <row r="44" spans="1:6" ht="24">
      <c r="A44" s="43" t="s">
        <v>62</v>
      </c>
      <c r="B44" s="4" t="s">
        <v>6</v>
      </c>
      <c r="C44" s="4" t="s">
        <v>15</v>
      </c>
      <c r="D44" s="4" t="s">
        <v>129</v>
      </c>
      <c r="E44" s="4" t="s">
        <v>54</v>
      </c>
      <c r="F44" s="29">
        <v>90000</v>
      </c>
    </row>
    <row r="45" spans="1:6" ht="36">
      <c r="A45" s="59" t="s">
        <v>131</v>
      </c>
      <c r="B45" s="52" t="s">
        <v>132</v>
      </c>
      <c r="C45" s="52" t="s">
        <v>15</v>
      </c>
      <c r="D45" s="52" t="s">
        <v>130</v>
      </c>
      <c r="E45" s="52"/>
      <c r="F45" s="26">
        <f>F46</f>
        <v>326000</v>
      </c>
    </row>
    <row r="46" spans="1:6" ht="24">
      <c r="A46" s="43" t="s">
        <v>61</v>
      </c>
      <c r="B46" s="4" t="s">
        <v>6</v>
      </c>
      <c r="C46" s="4" t="s">
        <v>15</v>
      </c>
      <c r="D46" s="4" t="s">
        <v>130</v>
      </c>
      <c r="E46" s="4" t="s">
        <v>53</v>
      </c>
      <c r="F46" s="28">
        <f>F47</f>
        <v>326000</v>
      </c>
    </row>
    <row r="47" spans="1:6" ht="24">
      <c r="A47" s="43" t="s">
        <v>62</v>
      </c>
      <c r="B47" s="4" t="s">
        <v>6</v>
      </c>
      <c r="C47" s="4" t="s">
        <v>15</v>
      </c>
      <c r="D47" s="4" t="s">
        <v>130</v>
      </c>
      <c r="E47" s="4" t="s">
        <v>54</v>
      </c>
      <c r="F47" s="29">
        <v>326000</v>
      </c>
    </row>
    <row r="48" spans="1:6" ht="36">
      <c r="A48" s="30" t="s">
        <v>64</v>
      </c>
      <c r="B48" s="54" t="s">
        <v>6</v>
      </c>
      <c r="C48" s="52" t="s">
        <v>15</v>
      </c>
      <c r="D48" s="52" t="s">
        <v>135</v>
      </c>
      <c r="E48" s="4"/>
      <c r="F48" s="26">
        <f>F49</f>
        <v>884000</v>
      </c>
    </row>
    <row r="49" spans="1:6" ht="24">
      <c r="A49" s="14" t="s">
        <v>133</v>
      </c>
      <c r="B49" s="54" t="s">
        <v>6</v>
      </c>
      <c r="C49" s="52" t="s">
        <v>15</v>
      </c>
      <c r="D49" s="52" t="s">
        <v>216</v>
      </c>
      <c r="E49" s="4"/>
      <c r="F49" s="26">
        <f>F50</f>
        <v>884000</v>
      </c>
    </row>
    <row r="50" spans="1:6" ht="12">
      <c r="A50" s="14" t="s">
        <v>217</v>
      </c>
      <c r="B50" s="54" t="s">
        <v>6</v>
      </c>
      <c r="C50" s="52" t="s">
        <v>15</v>
      </c>
      <c r="D50" s="52" t="s">
        <v>134</v>
      </c>
      <c r="E50" s="52"/>
      <c r="F50" s="26">
        <f>F51</f>
        <v>884000</v>
      </c>
    </row>
    <row r="51" spans="1:6" ht="24">
      <c r="A51" s="43" t="s">
        <v>61</v>
      </c>
      <c r="B51" s="27" t="s">
        <v>6</v>
      </c>
      <c r="C51" s="4" t="s">
        <v>15</v>
      </c>
      <c r="D51" s="4" t="s">
        <v>134</v>
      </c>
      <c r="E51" s="4" t="s">
        <v>53</v>
      </c>
      <c r="F51" s="28">
        <f>F52</f>
        <v>884000</v>
      </c>
    </row>
    <row r="52" spans="1:6" ht="24">
      <c r="A52" s="43" t="s">
        <v>62</v>
      </c>
      <c r="B52" s="27" t="s">
        <v>6</v>
      </c>
      <c r="C52" s="4" t="s">
        <v>15</v>
      </c>
      <c r="D52" s="4" t="s">
        <v>134</v>
      </c>
      <c r="E52" s="4" t="s">
        <v>54</v>
      </c>
      <c r="F52" s="29">
        <v>884000</v>
      </c>
    </row>
    <row r="53" spans="1:6" ht="24">
      <c r="A53" s="30" t="s">
        <v>258</v>
      </c>
      <c r="B53" s="54" t="s">
        <v>6</v>
      </c>
      <c r="C53" s="52" t="s">
        <v>15</v>
      </c>
      <c r="D53" s="52" t="s">
        <v>163</v>
      </c>
      <c r="E53" s="52"/>
      <c r="F53" s="26">
        <f>F54+F58+F62</f>
        <v>1569000</v>
      </c>
    </row>
    <row r="54" spans="1:6" ht="24">
      <c r="A54" s="51" t="s">
        <v>259</v>
      </c>
      <c r="B54" s="54" t="s">
        <v>6</v>
      </c>
      <c r="C54" s="52" t="s">
        <v>15</v>
      </c>
      <c r="D54" s="52" t="s">
        <v>164</v>
      </c>
      <c r="E54" s="52"/>
      <c r="F54" s="26">
        <f>F55</f>
        <v>289000</v>
      </c>
    </row>
    <row r="55" spans="1:6" ht="12">
      <c r="A55" s="51" t="s">
        <v>278</v>
      </c>
      <c r="B55" s="54" t="s">
        <v>6</v>
      </c>
      <c r="C55" s="52" t="s">
        <v>15</v>
      </c>
      <c r="D55" s="52" t="s">
        <v>165</v>
      </c>
      <c r="E55" s="52"/>
      <c r="F55" s="26">
        <f>F56</f>
        <v>289000</v>
      </c>
    </row>
    <row r="56" spans="1:6" ht="24">
      <c r="A56" s="43" t="s">
        <v>61</v>
      </c>
      <c r="B56" s="27" t="s">
        <v>6</v>
      </c>
      <c r="C56" s="4" t="s">
        <v>15</v>
      </c>
      <c r="D56" s="4" t="s">
        <v>165</v>
      </c>
      <c r="E56" s="4" t="s">
        <v>53</v>
      </c>
      <c r="F56" s="28">
        <f>F57</f>
        <v>289000</v>
      </c>
    </row>
    <row r="57" spans="1:6" ht="24">
      <c r="A57" s="43" t="s">
        <v>62</v>
      </c>
      <c r="B57" s="27" t="s">
        <v>6</v>
      </c>
      <c r="C57" s="4" t="s">
        <v>15</v>
      </c>
      <c r="D57" s="4" t="s">
        <v>165</v>
      </c>
      <c r="E57" s="4" t="s">
        <v>54</v>
      </c>
      <c r="F57" s="29">
        <v>289000</v>
      </c>
    </row>
    <row r="58" spans="1:6" ht="24">
      <c r="A58" s="51" t="s">
        <v>260</v>
      </c>
      <c r="B58" s="54" t="s">
        <v>6</v>
      </c>
      <c r="C58" s="52" t="s">
        <v>15</v>
      </c>
      <c r="D58" s="52" t="s">
        <v>262</v>
      </c>
      <c r="E58" s="52"/>
      <c r="F58" s="26">
        <f>F59</f>
        <v>300000</v>
      </c>
    </row>
    <row r="59" spans="1:6" ht="12">
      <c r="A59" s="51" t="s">
        <v>266</v>
      </c>
      <c r="B59" s="54" t="s">
        <v>6</v>
      </c>
      <c r="C59" s="52" t="s">
        <v>15</v>
      </c>
      <c r="D59" s="52" t="s">
        <v>264</v>
      </c>
      <c r="E59" s="52"/>
      <c r="F59" s="26">
        <f>F60</f>
        <v>300000</v>
      </c>
    </row>
    <row r="60" spans="1:6" ht="24">
      <c r="A60" s="43" t="s">
        <v>61</v>
      </c>
      <c r="B60" s="27" t="s">
        <v>6</v>
      </c>
      <c r="C60" s="4" t="s">
        <v>15</v>
      </c>
      <c r="D60" s="4" t="s">
        <v>264</v>
      </c>
      <c r="E60" s="4" t="s">
        <v>53</v>
      </c>
      <c r="F60" s="28">
        <f>F61</f>
        <v>300000</v>
      </c>
    </row>
    <row r="61" spans="1:6" ht="24">
      <c r="A61" s="43" t="s">
        <v>62</v>
      </c>
      <c r="B61" s="27" t="s">
        <v>6</v>
      </c>
      <c r="C61" s="4" t="s">
        <v>15</v>
      </c>
      <c r="D61" s="4" t="s">
        <v>264</v>
      </c>
      <c r="E61" s="4" t="s">
        <v>54</v>
      </c>
      <c r="F61" s="29">
        <v>300000</v>
      </c>
    </row>
    <row r="62" spans="1:6" ht="24">
      <c r="A62" s="51" t="s">
        <v>261</v>
      </c>
      <c r="B62" s="54" t="s">
        <v>6</v>
      </c>
      <c r="C62" s="52" t="s">
        <v>15</v>
      </c>
      <c r="D62" s="52" t="s">
        <v>263</v>
      </c>
      <c r="E62" s="52"/>
      <c r="F62" s="26">
        <f>F63</f>
        <v>980000</v>
      </c>
    </row>
    <row r="63" spans="1:6" ht="12">
      <c r="A63" s="51" t="s">
        <v>267</v>
      </c>
      <c r="B63" s="54" t="s">
        <v>6</v>
      </c>
      <c r="C63" s="52" t="s">
        <v>15</v>
      </c>
      <c r="D63" s="52" t="s">
        <v>265</v>
      </c>
      <c r="E63" s="52"/>
      <c r="F63" s="26">
        <f>F64</f>
        <v>980000</v>
      </c>
    </row>
    <row r="64" spans="1:6" ht="24">
      <c r="A64" s="43" t="s">
        <v>61</v>
      </c>
      <c r="B64" s="27" t="s">
        <v>6</v>
      </c>
      <c r="C64" s="4" t="s">
        <v>15</v>
      </c>
      <c r="D64" s="4" t="s">
        <v>265</v>
      </c>
      <c r="E64" s="4" t="s">
        <v>53</v>
      </c>
      <c r="F64" s="28">
        <f>F65</f>
        <v>980000</v>
      </c>
    </row>
    <row r="65" spans="1:6" ht="24">
      <c r="A65" s="43" t="s">
        <v>62</v>
      </c>
      <c r="B65" s="27" t="s">
        <v>6</v>
      </c>
      <c r="C65" s="4" t="s">
        <v>15</v>
      </c>
      <c r="D65" s="4" t="s">
        <v>265</v>
      </c>
      <c r="E65" s="4" t="s">
        <v>54</v>
      </c>
      <c r="F65" s="29">
        <v>980000</v>
      </c>
    </row>
    <row r="66" spans="1:6" ht="36">
      <c r="A66" s="30" t="s">
        <v>70</v>
      </c>
      <c r="B66" s="52" t="s">
        <v>6</v>
      </c>
      <c r="C66" s="52" t="s">
        <v>15</v>
      </c>
      <c r="D66" s="52" t="s">
        <v>137</v>
      </c>
      <c r="E66" s="4"/>
      <c r="F66" s="26">
        <f>F67</f>
        <v>396000</v>
      </c>
    </row>
    <row r="67" spans="1:6" ht="36">
      <c r="A67" s="50" t="s">
        <v>199</v>
      </c>
      <c r="B67" s="52" t="s">
        <v>6</v>
      </c>
      <c r="C67" s="52" t="s">
        <v>15</v>
      </c>
      <c r="D67" s="52" t="s">
        <v>136</v>
      </c>
      <c r="E67" s="4"/>
      <c r="F67" s="26">
        <f>F68</f>
        <v>396000</v>
      </c>
    </row>
    <row r="68" spans="1:6" ht="24">
      <c r="A68" s="50" t="s">
        <v>212</v>
      </c>
      <c r="B68" s="52" t="s">
        <v>6</v>
      </c>
      <c r="C68" s="52" t="s">
        <v>15</v>
      </c>
      <c r="D68" s="52" t="s">
        <v>241</v>
      </c>
      <c r="E68" s="52"/>
      <c r="F68" s="26">
        <f>F69</f>
        <v>396000</v>
      </c>
    </row>
    <row r="69" spans="1:6" ht="24">
      <c r="A69" s="43" t="s">
        <v>61</v>
      </c>
      <c r="B69" s="4" t="s">
        <v>6</v>
      </c>
      <c r="C69" s="4" t="s">
        <v>15</v>
      </c>
      <c r="D69" s="4" t="s">
        <v>241</v>
      </c>
      <c r="E69" s="4" t="s">
        <v>53</v>
      </c>
      <c r="F69" s="28">
        <f>F70</f>
        <v>396000</v>
      </c>
    </row>
    <row r="70" spans="1:6" ht="24">
      <c r="A70" s="43" t="s">
        <v>62</v>
      </c>
      <c r="B70" s="4" t="s">
        <v>6</v>
      </c>
      <c r="C70" s="4" t="s">
        <v>15</v>
      </c>
      <c r="D70" s="4" t="s">
        <v>241</v>
      </c>
      <c r="E70" s="4" t="s">
        <v>54</v>
      </c>
      <c r="F70" s="29">
        <v>396000</v>
      </c>
    </row>
    <row r="71" spans="1:6" ht="36">
      <c r="A71" s="46" t="s">
        <v>223</v>
      </c>
      <c r="B71" s="52" t="s">
        <v>6</v>
      </c>
      <c r="C71" s="53" t="s">
        <v>15</v>
      </c>
      <c r="D71" s="52" t="s">
        <v>118</v>
      </c>
      <c r="E71" s="5"/>
      <c r="F71" s="26">
        <f>F72</f>
        <v>20302000</v>
      </c>
    </row>
    <row r="72" spans="1:6" ht="24">
      <c r="A72" s="49" t="s">
        <v>116</v>
      </c>
      <c r="B72" s="52" t="s">
        <v>6</v>
      </c>
      <c r="C72" s="53" t="s">
        <v>15</v>
      </c>
      <c r="D72" s="52" t="s">
        <v>119</v>
      </c>
      <c r="E72" s="5"/>
      <c r="F72" s="26">
        <f>F73+F76</f>
        <v>20302000</v>
      </c>
    </row>
    <row r="73" spans="1:6" ht="36">
      <c r="A73" s="49" t="s">
        <v>327</v>
      </c>
      <c r="B73" s="52" t="s">
        <v>6</v>
      </c>
      <c r="C73" s="53" t="s">
        <v>15</v>
      </c>
      <c r="D73" s="54" t="s">
        <v>328</v>
      </c>
      <c r="E73" s="53"/>
      <c r="F73" s="26">
        <f>F74</f>
        <v>20000000</v>
      </c>
    </row>
    <row r="74" spans="1:6" ht="24">
      <c r="A74" s="43" t="s">
        <v>61</v>
      </c>
      <c r="B74" s="4" t="s">
        <v>6</v>
      </c>
      <c r="C74" s="5" t="s">
        <v>15</v>
      </c>
      <c r="D74" s="27" t="s">
        <v>328</v>
      </c>
      <c r="E74" s="5" t="s">
        <v>53</v>
      </c>
      <c r="F74" s="28">
        <f>F75</f>
        <v>20000000</v>
      </c>
    </row>
    <row r="75" spans="1:6" ht="24">
      <c r="A75" s="43" t="s">
        <v>62</v>
      </c>
      <c r="B75" s="4" t="s">
        <v>6</v>
      </c>
      <c r="C75" s="5" t="s">
        <v>15</v>
      </c>
      <c r="D75" s="27" t="s">
        <v>328</v>
      </c>
      <c r="E75" s="5" t="s">
        <v>54</v>
      </c>
      <c r="F75" s="29">
        <v>20000000</v>
      </c>
    </row>
    <row r="76" spans="1:6" ht="12">
      <c r="A76" s="21" t="s">
        <v>108</v>
      </c>
      <c r="B76" s="52" t="s">
        <v>6</v>
      </c>
      <c r="C76" s="53" t="s">
        <v>15</v>
      </c>
      <c r="D76" s="54" t="s">
        <v>273</v>
      </c>
      <c r="E76" s="53"/>
      <c r="F76" s="26">
        <f>F77+F79</f>
        <v>302000</v>
      </c>
    </row>
    <row r="77" spans="1:6" ht="24">
      <c r="A77" s="43" t="s">
        <v>61</v>
      </c>
      <c r="B77" s="4" t="s">
        <v>6</v>
      </c>
      <c r="C77" s="5" t="s">
        <v>15</v>
      </c>
      <c r="D77" s="27" t="s">
        <v>273</v>
      </c>
      <c r="E77" s="5" t="s">
        <v>53</v>
      </c>
      <c r="F77" s="28">
        <f>F78</f>
        <v>190000</v>
      </c>
    </row>
    <row r="78" spans="1:6" ht="24">
      <c r="A78" s="43" t="s">
        <v>62</v>
      </c>
      <c r="B78" s="4" t="s">
        <v>6</v>
      </c>
      <c r="C78" s="5" t="s">
        <v>15</v>
      </c>
      <c r="D78" s="27" t="s">
        <v>273</v>
      </c>
      <c r="E78" s="5" t="s">
        <v>54</v>
      </c>
      <c r="F78" s="29">
        <v>190000</v>
      </c>
    </row>
    <row r="79" spans="1:6" ht="12">
      <c r="A79" s="6" t="s">
        <v>45</v>
      </c>
      <c r="B79" s="4" t="s">
        <v>6</v>
      </c>
      <c r="C79" s="5" t="s">
        <v>15</v>
      </c>
      <c r="D79" s="27" t="s">
        <v>273</v>
      </c>
      <c r="E79" s="5" t="s">
        <v>55</v>
      </c>
      <c r="F79" s="28">
        <f>+F80</f>
        <v>112000</v>
      </c>
    </row>
    <row r="80" spans="1:6" ht="12">
      <c r="A80" s="48" t="s">
        <v>63</v>
      </c>
      <c r="B80" s="4" t="s">
        <v>6</v>
      </c>
      <c r="C80" s="5" t="s">
        <v>15</v>
      </c>
      <c r="D80" s="27" t="s">
        <v>273</v>
      </c>
      <c r="E80" s="5" t="s">
        <v>56</v>
      </c>
      <c r="F80" s="29">
        <v>112000</v>
      </c>
    </row>
    <row r="81" spans="1:6" ht="12">
      <c r="A81" s="1" t="s">
        <v>16</v>
      </c>
      <c r="B81" s="2" t="s">
        <v>6</v>
      </c>
      <c r="C81" s="3" t="s">
        <v>17</v>
      </c>
      <c r="D81" s="35" t="s">
        <v>74</v>
      </c>
      <c r="E81" s="3" t="s">
        <v>74</v>
      </c>
      <c r="F81" s="25">
        <f aca="true" t="shared" si="0" ref="F81:F86">F82</f>
        <v>392600</v>
      </c>
    </row>
    <row r="82" spans="1:6" ht="12">
      <c r="A82" s="11" t="s">
        <v>18</v>
      </c>
      <c r="B82" s="12" t="s">
        <v>6</v>
      </c>
      <c r="C82" s="13" t="s">
        <v>19</v>
      </c>
      <c r="D82" s="36" t="s">
        <v>74</v>
      </c>
      <c r="E82" s="8" t="s">
        <v>74</v>
      </c>
      <c r="F82" s="31">
        <f t="shared" si="0"/>
        <v>392600</v>
      </c>
    </row>
    <row r="83" spans="1:6" ht="24">
      <c r="A83" s="30" t="s">
        <v>82</v>
      </c>
      <c r="B83" s="52" t="s">
        <v>6</v>
      </c>
      <c r="C83" s="52" t="s">
        <v>19</v>
      </c>
      <c r="D83" s="52" t="s">
        <v>138</v>
      </c>
      <c r="E83" s="5" t="s">
        <v>74</v>
      </c>
      <c r="F83" s="26">
        <f t="shared" si="0"/>
        <v>392600</v>
      </c>
    </row>
    <row r="84" spans="1:6" ht="12">
      <c r="A84" s="50" t="s">
        <v>73</v>
      </c>
      <c r="B84" s="52" t="s">
        <v>6</v>
      </c>
      <c r="C84" s="53" t="s">
        <v>19</v>
      </c>
      <c r="D84" s="54" t="s">
        <v>139</v>
      </c>
      <c r="E84" s="53" t="s">
        <v>74</v>
      </c>
      <c r="F84" s="26">
        <f t="shared" si="0"/>
        <v>392600</v>
      </c>
    </row>
    <row r="85" spans="1:6" ht="24">
      <c r="A85" s="50" t="s">
        <v>20</v>
      </c>
      <c r="B85" s="52" t="s">
        <v>6</v>
      </c>
      <c r="C85" s="53" t="s">
        <v>19</v>
      </c>
      <c r="D85" s="54" t="s">
        <v>140</v>
      </c>
      <c r="E85" s="53" t="s">
        <v>74</v>
      </c>
      <c r="F85" s="26">
        <f>F86+F88</f>
        <v>392600</v>
      </c>
    </row>
    <row r="86" spans="1:6" ht="48">
      <c r="A86" s="6" t="s">
        <v>80</v>
      </c>
      <c r="B86" s="4" t="s">
        <v>6</v>
      </c>
      <c r="C86" s="5" t="s">
        <v>19</v>
      </c>
      <c r="D86" s="27" t="s">
        <v>140</v>
      </c>
      <c r="E86" s="4" t="s">
        <v>50</v>
      </c>
      <c r="F86" s="28">
        <f t="shared" si="0"/>
        <v>374031</v>
      </c>
    </row>
    <row r="87" spans="1:6" ht="24">
      <c r="A87" s="6" t="s">
        <v>87</v>
      </c>
      <c r="B87" s="4" t="s">
        <v>6</v>
      </c>
      <c r="C87" s="5" t="s">
        <v>19</v>
      </c>
      <c r="D87" s="27" t="s">
        <v>140</v>
      </c>
      <c r="E87" s="4" t="s">
        <v>52</v>
      </c>
      <c r="F87" s="29">
        <v>374031</v>
      </c>
    </row>
    <row r="88" spans="1:6" ht="24">
      <c r="A88" s="43" t="s">
        <v>61</v>
      </c>
      <c r="B88" s="4" t="s">
        <v>6</v>
      </c>
      <c r="C88" s="5" t="s">
        <v>19</v>
      </c>
      <c r="D88" s="27" t="s">
        <v>140</v>
      </c>
      <c r="E88" s="4" t="s">
        <v>53</v>
      </c>
      <c r="F88" s="28">
        <f>F89</f>
        <v>18569</v>
      </c>
    </row>
    <row r="89" spans="1:6" ht="24">
      <c r="A89" s="43" t="s">
        <v>62</v>
      </c>
      <c r="B89" s="4" t="s">
        <v>6</v>
      </c>
      <c r="C89" s="5" t="s">
        <v>19</v>
      </c>
      <c r="D89" s="27" t="s">
        <v>140</v>
      </c>
      <c r="E89" s="4" t="s">
        <v>54</v>
      </c>
      <c r="F89" s="29">
        <v>18569</v>
      </c>
    </row>
    <row r="90" spans="1:6" ht="24">
      <c r="A90" s="10" t="s">
        <v>21</v>
      </c>
      <c r="B90" s="2" t="s">
        <v>6</v>
      </c>
      <c r="C90" s="3" t="s">
        <v>22</v>
      </c>
      <c r="D90" s="3"/>
      <c r="E90" s="3"/>
      <c r="F90" s="25">
        <f>F91</f>
        <v>3998833</v>
      </c>
    </row>
    <row r="91" spans="1:6" ht="36">
      <c r="A91" s="11" t="s">
        <v>315</v>
      </c>
      <c r="B91" s="12" t="s">
        <v>6</v>
      </c>
      <c r="C91" s="13" t="s">
        <v>46</v>
      </c>
      <c r="D91" s="8"/>
      <c r="E91" s="55"/>
      <c r="F91" s="32">
        <f>F92</f>
        <v>3998833</v>
      </c>
    </row>
    <row r="92" spans="1:6" ht="36">
      <c r="A92" s="30" t="s">
        <v>301</v>
      </c>
      <c r="B92" s="52" t="s">
        <v>6</v>
      </c>
      <c r="C92" s="53" t="s">
        <v>46</v>
      </c>
      <c r="D92" s="53" t="s">
        <v>124</v>
      </c>
      <c r="E92" s="18"/>
      <c r="F92" s="26">
        <f>F93</f>
        <v>3998833</v>
      </c>
    </row>
    <row r="93" spans="1:6" ht="24">
      <c r="A93" s="14" t="s">
        <v>123</v>
      </c>
      <c r="B93" s="52" t="s">
        <v>6</v>
      </c>
      <c r="C93" s="53" t="s">
        <v>46</v>
      </c>
      <c r="D93" s="53" t="s">
        <v>125</v>
      </c>
      <c r="E93" s="18"/>
      <c r="F93" s="26">
        <f>F94+F97+F100+F103+F108+F111+F116</f>
        <v>3998833</v>
      </c>
    </row>
    <row r="94" spans="1:6" ht="12">
      <c r="A94" s="14" t="s">
        <v>104</v>
      </c>
      <c r="B94" s="52" t="s">
        <v>6</v>
      </c>
      <c r="C94" s="53" t="s">
        <v>46</v>
      </c>
      <c r="D94" s="53" t="s">
        <v>141</v>
      </c>
      <c r="E94" s="5"/>
      <c r="F94" s="26">
        <f>F95</f>
        <v>130000</v>
      </c>
    </row>
    <row r="95" spans="1:6" ht="24">
      <c r="A95" s="43" t="s">
        <v>61</v>
      </c>
      <c r="B95" s="4" t="s">
        <v>6</v>
      </c>
      <c r="C95" s="5" t="s">
        <v>46</v>
      </c>
      <c r="D95" s="5" t="s">
        <v>141</v>
      </c>
      <c r="E95" s="5" t="s">
        <v>53</v>
      </c>
      <c r="F95" s="28">
        <f>F96</f>
        <v>130000</v>
      </c>
    </row>
    <row r="96" spans="1:6" ht="24">
      <c r="A96" s="43" t="s">
        <v>62</v>
      </c>
      <c r="B96" s="4" t="s">
        <v>6</v>
      </c>
      <c r="C96" s="5" t="s">
        <v>46</v>
      </c>
      <c r="D96" s="5" t="s">
        <v>141</v>
      </c>
      <c r="E96" s="5" t="s">
        <v>54</v>
      </c>
      <c r="F96" s="29">
        <v>130000</v>
      </c>
    </row>
    <row r="97" spans="1:6" ht="24">
      <c r="A97" s="51" t="s">
        <v>231</v>
      </c>
      <c r="B97" s="53" t="s">
        <v>6</v>
      </c>
      <c r="C97" s="53" t="s">
        <v>46</v>
      </c>
      <c r="D97" s="53" t="s">
        <v>224</v>
      </c>
      <c r="E97" s="53"/>
      <c r="F97" s="26">
        <f>F98</f>
        <v>50000</v>
      </c>
    </row>
    <row r="98" spans="1:6" ht="24">
      <c r="A98" s="43" t="s">
        <v>61</v>
      </c>
      <c r="B98" s="5" t="s">
        <v>6</v>
      </c>
      <c r="C98" s="5" t="s">
        <v>46</v>
      </c>
      <c r="D98" s="5" t="s">
        <v>224</v>
      </c>
      <c r="E98" s="5" t="s">
        <v>53</v>
      </c>
      <c r="F98" s="28">
        <f>F99</f>
        <v>50000</v>
      </c>
    </row>
    <row r="99" spans="1:6" ht="24">
      <c r="A99" s="60" t="s">
        <v>62</v>
      </c>
      <c r="B99" s="5" t="s">
        <v>6</v>
      </c>
      <c r="C99" s="5" t="s">
        <v>46</v>
      </c>
      <c r="D99" s="5" t="s">
        <v>224</v>
      </c>
      <c r="E99" s="5" t="s">
        <v>54</v>
      </c>
      <c r="F99" s="29">
        <v>50000</v>
      </c>
    </row>
    <row r="100" spans="1:6" ht="12">
      <c r="A100" s="51" t="s">
        <v>143</v>
      </c>
      <c r="B100" s="52" t="s">
        <v>6</v>
      </c>
      <c r="C100" s="53" t="s">
        <v>46</v>
      </c>
      <c r="D100" s="53" t="s">
        <v>142</v>
      </c>
      <c r="E100" s="53"/>
      <c r="F100" s="26">
        <f>F101</f>
        <v>1867765</v>
      </c>
    </row>
    <row r="101" spans="1:6" ht="48">
      <c r="A101" s="6" t="s">
        <v>80</v>
      </c>
      <c r="B101" s="4" t="s">
        <v>6</v>
      </c>
      <c r="C101" s="5" t="s">
        <v>46</v>
      </c>
      <c r="D101" s="5" t="s">
        <v>142</v>
      </c>
      <c r="E101" s="18">
        <v>100</v>
      </c>
      <c r="F101" s="28">
        <f>F102</f>
        <v>1867765</v>
      </c>
    </row>
    <row r="102" spans="1:6" ht="24">
      <c r="A102" s="6" t="s">
        <v>87</v>
      </c>
      <c r="B102" s="4" t="s">
        <v>6</v>
      </c>
      <c r="C102" s="5" t="s">
        <v>46</v>
      </c>
      <c r="D102" s="5" t="s">
        <v>142</v>
      </c>
      <c r="E102" s="18">
        <v>120</v>
      </c>
      <c r="F102" s="29">
        <v>1867765</v>
      </c>
    </row>
    <row r="103" spans="1:6" ht="12">
      <c r="A103" s="51" t="s">
        <v>144</v>
      </c>
      <c r="B103" s="52" t="s">
        <v>6</v>
      </c>
      <c r="C103" s="53" t="s">
        <v>46</v>
      </c>
      <c r="D103" s="53" t="s">
        <v>198</v>
      </c>
      <c r="E103" s="53"/>
      <c r="F103" s="26">
        <f>F104+F106</f>
        <v>295000</v>
      </c>
    </row>
    <row r="104" spans="1:6" ht="48">
      <c r="A104" s="6" t="s">
        <v>80</v>
      </c>
      <c r="B104" s="4" t="s">
        <v>6</v>
      </c>
      <c r="C104" s="5" t="s">
        <v>46</v>
      </c>
      <c r="D104" s="5" t="s">
        <v>198</v>
      </c>
      <c r="E104" s="18">
        <v>100</v>
      </c>
      <c r="F104" s="28">
        <f>F105</f>
        <v>250000</v>
      </c>
    </row>
    <row r="105" spans="1:6" ht="24">
      <c r="A105" s="6" t="s">
        <v>87</v>
      </c>
      <c r="B105" s="4" t="s">
        <v>6</v>
      </c>
      <c r="C105" s="5" t="s">
        <v>46</v>
      </c>
      <c r="D105" s="5" t="s">
        <v>198</v>
      </c>
      <c r="E105" s="18">
        <v>120</v>
      </c>
      <c r="F105" s="29">
        <v>250000</v>
      </c>
    </row>
    <row r="106" spans="1:6" ht="24">
      <c r="A106" s="43" t="s">
        <v>61</v>
      </c>
      <c r="B106" s="4" t="s">
        <v>6</v>
      </c>
      <c r="C106" s="5" t="s">
        <v>46</v>
      </c>
      <c r="D106" s="5" t="s">
        <v>198</v>
      </c>
      <c r="E106" s="5" t="s">
        <v>53</v>
      </c>
      <c r="F106" s="28">
        <f>F107</f>
        <v>45000</v>
      </c>
    </row>
    <row r="107" spans="1:6" ht="24">
      <c r="A107" s="43" t="s">
        <v>62</v>
      </c>
      <c r="B107" s="4" t="s">
        <v>6</v>
      </c>
      <c r="C107" s="5" t="s">
        <v>46</v>
      </c>
      <c r="D107" s="5" t="s">
        <v>198</v>
      </c>
      <c r="E107" s="5" t="s">
        <v>54</v>
      </c>
      <c r="F107" s="29">
        <v>45000</v>
      </c>
    </row>
    <row r="108" spans="1:6" ht="24">
      <c r="A108" s="51" t="s">
        <v>147</v>
      </c>
      <c r="B108" s="52" t="s">
        <v>6</v>
      </c>
      <c r="C108" s="53" t="s">
        <v>46</v>
      </c>
      <c r="D108" s="53" t="s">
        <v>148</v>
      </c>
      <c r="E108" s="53"/>
      <c r="F108" s="26">
        <f>F109</f>
        <v>476000</v>
      </c>
    </row>
    <row r="109" spans="1:6" ht="24">
      <c r="A109" s="43" t="s">
        <v>61</v>
      </c>
      <c r="B109" s="4" t="s">
        <v>6</v>
      </c>
      <c r="C109" s="5" t="s">
        <v>46</v>
      </c>
      <c r="D109" s="5" t="s">
        <v>148</v>
      </c>
      <c r="E109" s="5" t="s">
        <v>53</v>
      </c>
      <c r="F109" s="28">
        <f>F110</f>
        <v>476000</v>
      </c>
    </row>
    <row r="110" spans="1:6" ht="24">
      <c r="A110" s="43" t="s">
        <v>62</v>
      </c>
      <c r="B110" s="4" t="s">
        <v>6</v>
      </c>
      <c r="C110" s="5" t="s">
        <v>46</v>
      </c>
      <c r="D110" s="5" t="s">
        <v>148</v>
      </c>
      <c r="E110" s="5" t="s">
        <v>54</v>
      </c>
      <c r="F110" s="29">
        <v>476000</v>
      </c>
    </row>
    <row r="111" spans="1:6" ht="24">
      <c r="A111" s="14" t="s">
        <v>83</v>
      </c>
      <c r="B111" s="52" t="s">
        <v>6</v>
      </c>
      <c r="C111" s="53" t="s">
        <v>46</v>
      </c>
      <c r="D111" s="53" t="s">
        <v>150</v>
      </c>
      <c r="E111" s="18"/>
      <c r="F111" s="26">
        <f>F112+F114</f>
        <v>814560</v>
      </c>
    </row>
    <row r="112" spans="1:6" ht="48">
      <c r="A112" s="6" t="s">
        <v>80</v>
      </c>
      <c r="B112" s="4" t="s">
        <v>6</v>
      </c>
      <c r="C112" s="5" t="s">
        <v>46</v>
      </c>
      <c r="D112" s="5" t="s">
        <v>150</v>
      </c>
      <c r="E112" s="18">
        <v>100</v>
      </c>
      <c r="F112" s="28">
        <f>F113</f>
        <v>430560</v>
      </c>
    </row>
    <row r="113" spans="1:6" ht="24">
      <c r="A113" s="6" t="s">
        <v>87</v>
      </c>
      <c r="B113" s="4" t="s">
        <v>6</v>
      </c>
      <c r="C113" s="5" t="s">
        <v>46</v>
      </c>
      <c r="D113" s="5" t="s">
        <v>150</v>
      </c>
      <c r="E113" s="18">
        <v>120</v>
      </c>
      <c r="F113" s="29">
        <v>430560</v>
      </c>
    </row>
    <row r="114" spans="1:6" ht="24">
      <c r="A114" s="43" t="s">
        <v>61</v>
      </c>
      <c r="B114" s="4" t="s">
        <v>6</v>
      </c>
      <c r="C114" s="5" t="s">
        <v>46</v>
      </c>
      <c r="D114" s="5" t="s">
        <v>150</v>
      </c>
      <c r="E114" s="5" t="s">
        <v>53</v>
      </c>
      <c r="F114" s="28">
        <f>F115</f>
        <v>384000</v>
      </c>
    </row>
    <row r="115" spans="1:6" ht="24">
      <c r="A115" s="43" t="s">
        <v>62</v>
      </c>
      <c r="B115" s="4" t="s">
        <v>6</v>
      </c>
      <c r="C115" s="5" t="s">
        <v>46</v>
      </c>
      <c r="D115" s="5" t="s">
        <v>150</v>
      </c>
      <c r="E115" s="5" t="s">
        <v>54</v>
      </c>
      <c r="F115" s="29">
        <v>384000</v>
      </c>
    </row>
    <row r="116" spans="1:6" ht="24">
      <c r="A116" s="51" t="s">
        <v>145</v>
      </c>
      <c r="B116" s="52" t="s">
        <v>6</v>
      </c>
      <c r="C116" s="53" t="s">
        <v>46</v>
      </c>
      <c r="D116" s="53" t="s">
        <v>146</v>
      </c>
      <c r="E116" s="53"/>
      <c r="F116" s="26">
        <f>F117</f>
        <v>365508</v>
      </c>
    </row>
    <row r="117" spans="1:6" ht="48">
      <c r="A117" s="6" t="s">
        <v>80</v>
      </c>
      <c r="B117" s="4" t="s">
        <v>6</v>
      </c>
      <c r="C117" s="5" t="s">
        <v>46</v>
      </c>
      <c r="D117" s="5" t="s">
        <v>146</v>
      </c>
      <c r="E117" s="18">
        <v>100</v>
      </c>
      <c r="F117" s="28">
        <f>F118</f>
        <v>365508</v>
      </c>
    </row>
    <row r="118" spans="1:6" ht="24">
      <c r="A118" s="6" t="s">
        <v>87</v>
      </c>
      <c r="B118" s="4" t="s">
        <v>6</v>
      </c>
      <c r="C118" s="5" t="s">
        <v>46</v>
      </c>
      <c r="D118" s="5" t="s">
        <v>146</v>
      </c>
      <c r="E118" s="18">
        <v>120</v>
      </c>
      <c r="F118" s="29">
        <v>365508</v>
      </c>
    </row>
    <row r="119" spans="1:6" ht="12">
      <c r="A119" s="16" t="s">
        <v>100</v>
      </c>
      <c r="B119" s="2" t="s">
        <v>6</v>
      </c>
      <c r="C119" s="3" t="s">
        <v>97</v>
      </c>
      <c r="D119" s="9"/>
      <c r="E119" s="56"/>
      <c r="F119" s="25">
        <f>F120+F126+F141</f>
        <v>26566133</v>
      </c>
    </row>
    <row r="120" spans="1:6" ht="12">
      <c r="A120" s="38" t="s">
        <v>312</v>
      </c>
      <c r="B120" s="12" t="s">
        <v>6</v>
      </c>
      <c r="C120" s="13" t="s">
        <v>311</v>
      </c>
      <c r="D120" s="8"/>
      <c r="E120" s="55"/>
      <c r="F120" s="32">
        <f>F121</f>
        <v>630000</v>
      </c>
    </row>
    <row r="121" spans="1:6" ht="36">
      <c r="A121" s="30" t="s">
        <v>70</v>
      </c>
      <c r="B121" s="52" t="s">
        <v>6</v>
      </c>
      <c r="C121" s="53" t="s">
        <v>311</v>
      </c>
      <c r="D121" s="52" t="s">
        <v>241</v>
      </c>
      <c r="E121" s="5"/>
      <c r="F121" s="26">
        <f>F122</f>
        <v>630000</v>
      </c>
    </row>
    <row r="122" spans="1:6" ht="36">
      <c r="A122" s="50" t="s">
        <v>199</v>
      </c>
      <c r="B122" s="52" t="s">
        <v>6</v>
      </c>
      <c r="C122" s="53" t="s">
        <v>311</v>
      </c>
      <c r="D122" s="52" t="s">
        <v>241</v>
      </c>
      <c r="E122" s="5"/>
      <c r="F122" s="26">
        <f>F123</f>
        <v>630000</v>
      </c>
    </row>
    <row r="123" spans="1:6" ht="24">
      <c r="A123" s="50" t="s">
        <v>212</v>
      </c>
      <c r="B123" s="52" t="s">
        <v>6</v>
      </c>
      <c r="C123" s="53" t="s">
        <v>311</v>
      </c>
      <c r="D123" s="52" t="s">
        <v>241</v>
      </c>
      <c r="E123" s="5"/>
      <c r="F123" s="26">
        <f>F124</f>
        <v>630000</v>
      </c>
    </row>
    <row r="124" spans="1:6" ht="24">
      <c r="A124" s="43" t="s">
        <v>61</v>
      </c>
      <c r="B124" s="4" t="s">
        <v>6</v>
      </c>
      <c r="C124" s="5" t="s">
        <v>311</v>
      </c>
      <c r="D124" s="4" t="s">
        <v>241</v>
      </c>
      <c r="E124" s="5" t="s">
        <v>53</v>
      </c>
      <c r="F124" s="28">
        <f>F125</f>
        <v>630000</v>
      </c>
    </row>
    <row r="125" spans="1:6" ht="24">
      <c r="A125" s="60" t="s">
        <v>62</v>
      </c>
      <c r="B125" s="4" t="s">
        <v>6</v>
      </c>
      <c r="C125" s="5" t="s">
        <v>311</v>
      </c>
      <c r="D125" s="4" t="s">
        <v>241</v>
      </c>
      <c r="E125" s="5" t="s">
        <v>54</v>
      </c>
      <c r="F125" s="29">
        <v>630000</v>
      </c>
    </row>
    <row r="126" spans="1:6" ht="12">
      <c r="A126" s="17" t="s">
        <v>103</v>
      </c>
      <c r="B126" s="12" t="s">
        <v>6</v>
      </c>
      <c r="C126" s="13" t="s">
        <v>101</v>
      </c>
      <c r="D126" s="8"/>
      <c r="E126" s="55"/>
      <c r="F126" s="32">
        <f>F127</f>
        <v>25299991</v>
      </c>
    </row>
    <row r="127" spans="1:6" ht="36">
      <c r="A127" s="30" t="s">
        <v>102</v>
      </c>
      <c r="B127" s="52" t="s">
        <v>6</v>
      </c>
      <c r="C127" s="53" t="s">
        <v>101</v>
      </c>
      <c r="D127" s="53" t="s">
        <v>151</v>
      </c>
      <c r="E127" s="5"/>
      <c r="F127" s="26">
        <f>F128</f>
        <v>25299991</v>
      </c>
    </row>
    <row r="128" spans="1:6" ht="24">
      <c r="A128" s="14" t="s">
        <v>153</v>
      </c>
      <c r="B128" s="52" t="s">
        <v>6</v>
      </c>
      <c r="C128" s="53" t="s">
        <v>101</v>
      </c>
      <c r="D128" s="53" t="s">
        <v>152</v>
      </c>
      <c r="E128" s="5"/>
      <c r="F128" s="26">
        <f>F129+F132+F135+F138</f>
        <v>25299991</v>
      </c>
    </row>
    <row r="129" spans="1:6" ht="12">
      <c r="A129" s="14" t="s">
        <v>105</v>
      </c>
      <c r="B129" s="52" t="s">
        <v>6</v>
      </c>
      <c r="C129" s="53" t="s">
        <v>101</v>
      </c>
      <c r="D129" s="53" t="s">
        <v>154</v>
      </c>
      <c r="E129" s="5"/>
      <c r="F129" s="26">
        <f>F130</f>
        <v>17993000</v>
      </c>
    </row>
    <row r="130" spans="1:6" ht="24">
      <c r="A130" s="43" t="s">
        <v>61</v>
      </c>
      <c r="B130" s="4" t="s">
        <v>6</v>
      </c>
      <c r="C130" s="5" t="s">
        <v>101</v>
      </c>
      <c r="D130" s="5" t="s">
        <v>154</v>
      </c>
      <c r="E130" s="5" t="s">
        <v>53</v>
      </c>
      <c r="F130" s="28">
        <f>F131</f>
        <v>17993000</v>
      </c>
    </row>
    <row r="131" spans="1:6" ht="24">
      <c r="A131" s="60" t="s">
        <v>62</v>
      </c>
      <c r="B131" s="4" t="s">
        <v>6</v>
      </c>
      <c r="C131" s="5" t="s">
        <v>101</v>
      </c>
      <c r="D131" s="5" t="s">
        <v>154</v>
      </c>
      <c r="E131" s="5" t="s">
        <v>54</v>
      </c>
      <c r="F131" s="29">
        <v>17993000</v>
      </c>
    </row>
    <row r="132" spans="1:6" ht="12">
      <c r="A132" s="14" t="s">
        <v>155</v>
      </c>
      <c r="B132" s="52" t="s">
        <v>6</v>
      </c>
      <c r="C132" s="53" t="s">
        <v>101</v>
      </c>
      <c r="D132" s="53" t="s">
        <v>156</v>
      </c>
      <c r="E132" s="5"/>
      <c r="F132" s="26">
        <f>F133</f>
        <v>3000000</v>
      </c>
    </row>
    <row r="133" spans="1:6" ht="24">
      <c r="A133" s="43" t="s">
        <v>61</v>
      </c>
      <c r="B133" s="4" t="s">
        <v>6</v>
      </c>
      <c r="C133" s="5" t="s">
        <v>101</v>
      </c>
      <c r="D133" s="5" t="s">
        <v>156</v>
      </c>
      <c r="E133" s="5" t="s">
        <v>53</v>
      </c>
      <c r="F133" s="28">
        <f>F134</f>
        <v>3000000</v>
      </c>
    </row>
    <row r="134" spans="1:6" ht="24">
      <c r="A134" s="43" t="s">
        <v>62</v>
      </c>
      <c r="B134" s="4" t="s">
        <v>6</v>
      </c>
      <c r="C134" s="5" t="s">
        <v>101</v>
      </c>
      <c r="D134" s="5" t="s">
        <v>156</v>
      </c>
      <c r="E134" s="5" t="s">
        <v>54</v>
      </c>
      <c r="F134" s="29">
        <v>3000000</v>
      </c>
    </row>
    <row r="135" spans="1:6" ht="12">
      <c r="A135" s="14" t="s">
        <v>106</v>
      </c>
      <c r="B135" s="52" t="s">
        <v>6</v>
      </c>
      <c r="C135" s="53" t="s">
        <v>101</v>
      </c>
      <c r="D135" s="53" t="s">
        <v>157</v>
      </c>
      <c r="E135" s="5"/>
      <c r="F135" s="26">
        <f>F136</f>
        <v>250000</v>
      </c>
    </row>
    <row r="136" spans="1:6" ht="24">
      <c r="A136" s="43" t="s">
        <v>61</v>
      </c>
      <c r="B136" s="4" t="s">
        <v>6</v>
      </c>
      <c r="C136" s="5" t="s">
        <v>101</v>
      </c>
      <c r="D136" s="5" t="s">
        <v>157</v>
      </c>
      <c r="E136" s="5" t="s">
        <v>53</v>
      </c>
      <c r="F136" s="28">
        <f>F137</f>
        <v>250000</v>
      </c>
    </row>
    <row r="137" spans="1:6" ht="24">
      <c r="A137" s="43" t="s">
        <v>62</v>
      </c>
      <c r="B137" s="4" t="s">
        <v>6</v>
      </c>
      <c r="C137" s="5" t="s">
        <v>101</v>
      </c>
      <c r="D137" s="5" t="s">
        <v>157</v>
      </c>
      <c r="E137" s="5" t="s">
        <v>54</v>
      </c>
      <c r="F137" s="29">
        <v>250000</v>
      </c>
    </row>
    <row r="138" spans="1:6" ht="36">
      <c r="A138" s="14" t="s">
        <v>232</v>
      </c>
      <c r="B138" s="52" t="s">
        <v>6</v>
      </c>
      <c r="C138" s="53" t="s">
        <v>101</v>
      </c>
      <c r="D138" s="53" t="s">
        <v>225</v>
      </c>
      <c r="E138" s="53"/>
      <c r="F138" s="26">
        <f>F139</f>
        <v>4056991</v>
      </c>
    </row>
    <row r="139" spans="1:6" ht="24">
      <c r="A139" s="43" t="s">
        <v>61</v>
      </c>
      <c r="B139" s="4" t="s">
        <v>6</v>
      </c>
      <c r="C139" s="5" t="s">
        <v>101</v>
      </c>
      <c r="D139" s="5" t="s">
        <v>225</v>
      </c>
      <c r="E139" s="5" t="s">
        <v>53</v>
      </c>
      <c r="F139" s="28">
        <f>F140</f>
        <v>4056991</v>
      </c>
    </row>
    <row r="140" spans="1:6" ht="24">
      <c r="A140" s="60" t="s">
        <v>62</v>
      </c>
      <c r="B140" s="4" t="s">
        <v>6</v>
      </c>
      <c r="C140" s="5" t="s">
        <v>101</v>
      </c>
      <c r="D140" s="5" t="s">
        <v>225</v>
      </c>
      <c r="E140" s="5" t="s">
        <v>54</v>
      </c>
      <c r="F140" s="29">
        <v>4056991</v>
      </c>
    </row>
    <row r="141" spans="1:6" ht="12">
      <c r="A141" s="17" t="s">
        <v>99</v>
      </c>
      <c r="B141" s="12" t="s">
        <v>6</v>
      </c>
      <c r="C141" s="13" t="s">
        <v>98</v>
      </c>
      <c r="D141" s="8"/>
      <c r="E141" s="55"/>
      <c r="F141" s="32">
        <f>F142</f>
        <v>636141.9999999999</v>
      </c>
    </row>
    <row r="142" spans="1:6" ht="36">
      <c r="A142" s="30" t="s">
        <v>70</v>
      </c>
      <c r="B142" s="52" t="s">
        <v>6</v>
      </c>
      <c r="C142" s="53" t="s">
        <v>98</v>
      </c>
      <c r="D142" s="53" t="s">
        <v>137</v>
      </c>
      <c r="E142" s="18"/>
      <c r="F142" s="26">
        <f>F143</f>
        <v>636141.9999999999</v>
      </c>
    </row>
    <row r="143" spans="1:6" ht="36">
      <c r="A143" s="50" t="s">
        <v>199</v>
      </c>
      <c r="B143" s="52" t="s">
        <v>6</v>
      </c>
      <c r="C143" s="53" t="s">
        <v>98</v>
      </c>
      <c r="D143" s="53" t="s">
        <v>136</v>
      </c>
      <c r="E143" s="18"/>
      <c r="F143" s="26">
        <f>F144+F147+F150</f>
        <v>636141.9999999999</v>
      </c>
    </row>
    <row r="144" spans="1:6" ht="36">
      <c r="A144" s="50" t="s">
        <v>286</v>
      </c>
      <c r="B144" s="52" t="s">
        <v>6</v>
      </c>
      <c r="C144" s="53" t="s">
        <v>98</v>
      </c>
      <c r="D144" s="53" t="s">
        <v>287</v>
      </c>
      <c r="E144" s="18"/>
      <c r="F144" s="26">
        <f>F145</f>
        <v>50000</v>
      </c>
    </row>
    <row r="145" spans="1:6" ht="24">
      <c r="A145" s="43" t="s">
        <v>61</v>
      </c>
      <c r="B145" s="4" t="s">
        <v>6</v>
      </c>
      <c r="C145" s="5" t="s">
        <v>98</v>
      </c>
      <c r="D145" s="5" t="s">
        <v>287</v>
      </c>
      <c r="E145" s="5" t="s">
        <v>53</v>
      </c>
      <c r="F145" s="28">
        <f>F146</f>
        <v>50000</v>
      </c>
    </row>
    <row r="146" spans="1:6" ht="24">
      <c r="A146" s="60" t="s">
        <v>62</v>
      </c>
      <c r="B146" s="4" t="s">
        <v>6</v>
      </c>
      <c r="C146" s="5" t="s">
        <v>98</v>
      </c>
      <c r="D146" s="5" t="s">
        <v>287</v>
      </c>
      <c r="E146" s="5" t="s">
        <v>54</v>
      </c>
      <c r="F146" s="29">
        <v>50000</v>
      </c>
    </row>
    <row r="147" spans="1:6" ht="33" customHeight="1">
      <c r="A147" s="51" t="s">
        <v>288</v>
      </c>
      <c r="B147" s="52" t="s">
        <v>6</v>
      </c>
      <c r="C147" s="53" t="s">
        <v>98</v>
      </c>
      <c r="D147" s="52" t="s">
        <v>289</v>
      </c>
      <c r="E147" s="52"/>
      <c r="F147" s="26">
        <f>F148</f>
        <v>490428.67</v>
      </c>
    </row>
    <row r="148" spans="1:6" ht="24">
      <c r="A148" s="43" t="s">
        <v>61</v>
      </c>
      <c r="B148" s="4" t="s">
        <v>6</v>
      </c>
      <c r="C148" s="5" t="s">
        <v>98</v>
      </c>
      <c r="D148" s="4" t="s">
        <v>289</v>
      </c>
      <c r="E148" s="4" t="s">
        <v>53</v>
      </c>
      <c r="F148" s="28">
        <f>F149</f>
        <v>490428.67</v>
      </c>
    </row>
    <row r="149" spans="1:6" ht="24">
      <c r="A149" s="43" t="s">
        <v>62</v>
      </c>
      <c r="B149" s="4" t="s">
        <v>6</v>
      </c>
      <c r="C149" s="5" t="s">
        <v>98</v>
      </c>
      <c r="D149" s="4" t="s">
        <v>289</v>
      </c>
      <c r="E149" s="4" t="s">
        <v>54</v>
      </c>
      <c r="F149" s="29">
        <v>490428.67</v>
      </c>
    </row>
    <row r="150" spans="1:6" s="21" customFormat="1" ht="72">
      <c r="A150" s="50" t="s">
        <v>310</v>
      </c>
      <c r="B150" s="52" t="s">
        <v>6</v>
      </c>
      <c r="C150" s="53" t="s">
        <v>98</v>
      </c>
      <c r="D150" s="52" t="s">
        <v>309</v>
      </c>
      <c r="E150" s="52"/>
      <c r="F150" s="26">
        <f>F151</f>
        <v>95713.33</v>
      </c>
    </row>
    <row r="151" spans="1:6" ht="24">
      <c r="A151" s="43" t="s">
        <v>61</v>
      </c>
      <c r="B151" s="4" t="s">
        <v>6</v>
      </c>
      <c r="C151" s="5" t="s">
        <v>98</v>
      </c>
      <c r="D151" s="4" t="s">
        <v>309</v>
      </c>
      <c r="E151" s="4" t="s">
        <v>53</v>
      </c>
      <c r="F151" s="28">
        <f>F152</f>
        <v>95713.33</v>
      </c>
    </row>
    <row r="152" spans="1:6" ht="24">
      <c r="A152" s="43" t="s">
        <v>62</v>
      </c>
      <c r="B152" s="4" t="s">
        <v>6</v>
      </c>
      <c r="C152" s="5" t="s">
        <v>98</v>
      </c>
      <c r="D152" s="4" t="s">
        <v>309</v>
      </c>
      <c r="E152" s="4" t="s">
        <v>54</v>
      </c>
      <c r="F152" s="29">
        <v>95713.33</v>
      </c>
    </row>
    <row r="153" spans="1:6" ht="12">
      <c r="A153" s="16" t="s">
        <v>23</v>
      </c>
      <c r="B153" s="2" t="s">
        <v>6</v>
      </c>
      <c r="C153" s="3" t="s">
        <v>24</v>
      </c>
      <c r="D153" s="9"/>
      <c r="E153" s="56"/>
      <c r="F153" s="25">
        <f>F154+F200+F169</f>
        <v>42158509</v>
      </c>
    </row>
    <row r="154" spans="1:6" ht="12">
      <c r="A154" s="17" t="s">
        <v>25</v>
      </c>
      <c r="B154" s="12" t="s">
        <v>6</v>
      </c>
      <c r="C154" s="13" t="s">
        <v>26</v>
      </c>
      <c r="D154" s="8"/>
      <c r="E154" s="55"/>
      <c r="F154" s="32">
        <f>+F155</f>
        <v>1160000</v>
      </c>
    </row>
    <row r="155" spans="1:6" ht="36">
      <c r="A155" s="30" t="s">
        <v>70</v>
      </c>
      <c r="B155" s="52" t="s">
        <v>6</v>
      </c>
      <c r="C155" s="53" t="s">
        <v>26</v>
      </c>
      <c r="D155" s="53" t="s">
        <v>137</v>
      </c>
      <c r="E155" s="18"/>
      <c r="F155" s="26">
        <f>F156</f>
        <v>1160000</v>
      </c>
    </row>
    <row r="156" spans="1:6" ht="36">
      <c r="A156" s="50" t="s">
        <v>172</v>
      </c>
      <c r="B156" s="52" t="s">
        <v>6</v>
      </c>
      <c r="C156" s="53" t="s">
        <v>26</v>
      </c>
      <c r="D156" s="53" t="s">
        <v>136</v>
      </c>
      <c r="E156" s="18"/>
      <c r="F156" s="26">
        <f>F163+F157+F160+F166</f>
        <v>1160000</v>
      </c>
    </row>
    <row r="157" spans="1:6" ht="36">
      <c r="A157" s="50" t="s">
        <v>233</v>
      </c>
      <c r="B157" s="52" t="s">
        <v>6</v>
      </c>
      <c r="C157" s="53" t="s">
        <v>26</v>
      </c>
      <c r="D157" s="53" t="s">
        <v>226</v>
      </c>
      <c r="E157" s="18"/>
      <c r="F157" s="26">
        <f>F158</f>
        <v>10000</v>
      </c>
    </row>
    <row r="158" spans="1:6" ht="24">
      <c r="A158" s="43" t="s">
        <v>61</v>
      </c>
      <c r="B158" s="4" t="s">
        <v>6</v>
      </c>
      <c r="C158" s="5" t="s">
        <v>26</v>
      </c>
      <c r="D158" s="5" t="s">
        <v>226</v>
      </c>
      <c r="E158" s="18">
        <v>200</v>
      </c>
      <c r="F158" s="28">
        <f>F159</f>
        <v>10000</v>
      </c>
    </row>
    <row r="159" spans="1:6" ht="24">
      <c r="A159" s="60" t="s">
        <v>62</v>
      </c>
      <c r="B159" s="4" t="s">
        <v>6</v>
      </c>
      <c r="C159" s="5" t="s">
        <v>26</v>
      </c>
      <c r="D159" s="5" t="s">
        <v>226</v>
      </c>
      <c r="E159" s="18">
        <v>240</v>
      </c>
      <c r="F159" s="29">
        <v>10000</v>
      </c>
    </row>
    <row r="160" spans="1:6" ht="24">
      <c r="A160" s="50" t="s">
        <v>212</v>
      </c>
      <c r="B160" s="52" t="s">
        <v>6</v>
      </c>
      <c r="C160" s="53" t="s">
        <v>26</v>
      </c>
      <c r="D160" s="53" t="s">
        <v>241</v>
      </c>
      <c r="E160" s="18"/>
      <c r="F160" s="26">
        <f>F161</f>
        <v>200000</v>
      </c>
    </row>
    <row r="161" spans="1:6" ht="24">
      <c r="A161" s="43" t="s">
        <v>61</v>
      </c>
      <c r="B161" s="4" t="s">
        <v>6</v>
      </c>
      <c r="C161" s="5" t="s">
        <v>26</v>
      </c>
      <c r="D161" s="5" t="s">
        <v>241</v>
      </c>
      <c r="E161" s="18">
        <v>200</v>
      </c>
      <c r="F161" s="28">
        <f>F162</f>
        <v>200000</v>
      </c>
    </row>
    <row r="162" spans="1:6" ht="24">
      <c r="A162" s="43" t="s">
        <v>62</v>
      </c>
      <c r="B162" s="4" t="s">
        <v>6</v>
      </c>
      <c r="C162" s="5" t="s">
        <v>26</v>
      </c>
      <c r="D162" s="5" t="s">
        <v>241</v>
      </c>
      <c r="E162" s="18">
        <v>240</v>
      </c>
      <c r="F162" s="29">
        <v>200000</v>
      </c>
    </row>
    <row r="163" spans="1:6" ht="72">
      <c r="A163" s="50" t="s">
        <v>218</v>
      </c>
      <c r="B163" s="52" t="s">
        <v>6</v>
      </c>
      <c r="C163" s="53" t="s">
        <v>26</v>
      </c>
      <c r="D163" s="53" t="s">
        <v>240</v>
      </c>
      <c r="E163" s="18"/>
      <c r="F163" s="26">
        <f>F164</f>
        <v>150000</v>
      </c>
    </row>
    <row r="164" spans="1:6" ht="24">
      <c r="A164" s="43" t="s">
        <v>61</v>
      </c>
      <c r="B164" s="4" t="s">
        <v>6</v>
      </c>
      <c r="C164" s="5" t="s">
        <v>26</v>
      </c>
      <c r="D164" s="5" t="s">
        <v>240</v>
      </c>
      <c r="E164" s="18">
        <v>200</v>
      </c>
      <c r="F164" s="28">
        <f>F165</f>
        <v>150000</v>
      </c>
    </row>
    <row r="165" spans="1:6" ht="24">
      <c r="A165" s="43" t="s">
        <v>62</v>
      </c>
      <c r="B165" s="4" t="s">
        <v>6</v>
      </c>
      <c r="C165" s="5" t="s">
        <v>26</v>
      </c>
      <c r="D165" s="5" t="s">
        <v>240</v>
      </c>
      <c r="E165" s="18">
        <v>240</v>
      </c>
      <c r="F165" s="29">
        <v>150000</v>
      </c>
    </row>
    <row r="166" spans="1:6" ht="12">
      <c r="A166" s="51" t="s">
        <v>304</v>
      </c>
      <c r="B166" s="52" t="s">
        <v>6</v>
      </c>
      <c r="C166" s="53" t="s">
        <v>26</v>
      </c>
      <c r="D166" s="53" t="s">
        <v>305</v>
      </c>
      <c r="E166" s="18"/>
      <c r="F166" s="26">
        <f>F167</f>
        <v>800000</v>
      </c>
    </row>
    <row r="167" spans="1:6" ht="24">
      <c r="A167" s="43" t="s">
        <v>61</v>
      </c>
      <c r="B167" s="4" t="s">
        <v>6</v>
      </c>
      <c r="C167" s="5" t="s">
        <v>26</v>
      </c>
      <c r="D167" s="5" t="s">
        <v>305</v>
      </c>
      <c r="E167" s="18">
        <v>200</v>
      </c>
      <c r="F167" s="28">
        <f>F168</f>
        <v>800000</v>
      </c>
    </row>
    <row r="168" spans="1:6" ht="24">
      <c r="A168" s="43" t="s">
        <v>62</v>
      </c>
      <c r="B168" s="4" t="s">
        <v>6</v>
      </c>
      <c r="C168" s="5" t="s">
        <v>26</v>
      </c>
      <c r="D168" s="5" t="s">
        <v>305</v>
      </c>
      <c r="E168" s="18">
        <v>240</v>
      </c>
      <c r="F168" s="29">
        <v>800000</v>
      </c>
    </row>
    <row r="169" spans="1:6" ht="12">
      <c r="A169" s="37" t="s">
        <v>95</v>
      </c>
      <c r="B169" s="12" t="s">
        <v>6</v>
      </c>
      <c r="C169" s="13" t="s">
        <v>27</v>
      </c>
      <c r="D169" s="8"/>
      <c r="E169" s="55"/>
      <c r="F169" s="32">
        <f>F170+F175+F180+F193</f>
        <v>9717945</v>
      </c>
    </row>
    <row r="170" spans="1:6" ht="24">
      <c r="A170" s="30" t="s">
        <v>258</v>
      </c>
      <c r="B170" s="52" t="s">
        <v>6</v>
      </c>
      <c r="C170" s="53" t="s">
        <v>27</v>
      </c>
      <c r="D170" s="53" t="s">
        <v>163</v>
      </c>
      <c r="E170" s="40"/>
      <c r="F170" s="26">
        <f aca="true" t="shared" si="1" ref="F170:F178">F171</f>
        <v>150000</v>
      </c>
    </row>
    <row r="171" spans="1:6" ht="24">
      <c r="A171" s="51" t="s">
        <v>260</v>
      </c>
      <c r="B171" s="52" t="s">
        <v>6</v>
      </c>
      <c r="C171" s="53" t="s">
        <v>27</v>
      </c>
      <c r="D171" s="53" t="s">
        <v>262</v>
      </c>
      <c r="E171" s="40"/>
      <c r="F171" s="26">
        <f t="shared" si="1"/>
        <v>150000</v>
      </c>
    </row>
    <row r="172" spans="1:6" ht="12">
      <c r="A172" s="51" t="s">
        <v>166</v>
      </c>
      <c r="B172" s="52" t="s">
        <v>6</v>
      </c>
      <c r="C172" s="53" t="s">
        <v>27</v>
      </c>
      <c r="D172" s="53" t="s">
        <v>268</v>
      </c>
      <c r="E172" s="40"/>
      <c r="F172" s="26">
        <f t="shared" si="1"/>
        <v>150000</v>
      </c>
    </row>
    <row r="173" spans="1:6" ht="24">
      <c r="A173" s="43" t="s">
        <v>61</v>
      </c>
      <c r="B173" s="4" t="s">
        <v>6</v>
      </c>
      <c r="C173" s="5" t="s">
        <v>27</v>
      </c>
      <c r="D173" s="5" t="s">
        <v>268</v>
      </c>
      <c r="E173" s="18">
        <v>200</v>
      </c>
      <c r="F173" s="28">
        <f t="shared" si="1"/>
        <v>150000</v>
      </c>
    </row>
    <row r="174" spans="1:6" ht="24">
      <c r="A174" s="43" t="s">
        <v>62</v>
      </c>
      <c r="B174" s="4" t="s">
        <v>6</v>
      </c>
      <c r="C174" s="5" t="s">
        <v>27</v>
      </c>
      <c r="D174" s="5" t="s">
        <v>268</v>
      </c>
      <c r="E174" s="18">
        <v>240</v>
      </c>
      <c r="F174" s="29">
        <v>150000</v>
      </c>
    </row>
    <row r="175" spans="1:6" ht="36">
      <c r="A175" s="30" t="s">
        <v>342</v>
      </c>
      <c r="B175" s="52" t="s">
        <v>6</v>
      </c>
      <c r="C175" s="53" t="s">
        <v>27</v>
      </c>
      <c r="D175" s="53" t="s">
        <v>290</v>
      </c>
      <c r="E175" s="40"/>
      <c r="F175" s="26">
        <f t="shared" si="1"/>
        <v>2500000</v>
      </c>
    </row>
    <row r="176" spans="1:6" ht="24">
      <c r="A176" s="51" t="s">
        <v>291</v>
      </c>
      <c r="B176" s="52" t="s">
        <v>6</v>
      </c>
      <c r="C176" s="53" t="s">
        <v>27</v>
      </c>
      <c r="D176" s="53" t="s">
        <v>292</v>
      </c>
      <c r="E176" s="40"/>
      <c r="F176" s="26">
        <f t="shared" si="1"/>
        <v>2500000</v>
      </c>
    </row>
    <row r="177" spans="1:6" ht="24">
      <c r="A177" s="51" t="s">
        <v>298</v>
      </c>
      <c r="B177" s="52" t="s">
        <v>6</v>
      </c>
      <c r="C177" s="53" t="s">
        <v>27</v>
      </c>
      <c r="D177" s="53" t="s">
        <v>299</v>
      </c>
      <c r="E177" s="40"/>
      <c r="F177" s="26">
        <f t="shared" si="1"/>
        <v>2500000</v>
      </c>
    </row>
    <row r="178" spans="1:6" ht="24">
      <c r="A178" s="43" t="s">
        <v>61</v>
      </c>
      <c r="B178" s="4" t="s">
        <v>6</v>
      </c>
      <c r="C178" s="5" t="s">
        <v>27</v>
      </c>
      <c r="D178" s="5" t="s">
        <v>299</v>
      </c>
      <c r="E178" s="18">
        <v>200</v>
      </c>
      <c r="F178" s="28">
        <f t="shared" si="1"/>
        <v>2500000</v>
      </c>
    </row>
    <row r="179" spans="1:6" ht="24">
      <c r="A179" s="43" t="s">
        <v>62</v>
      </c>
      <c r="B179" s="4" t="s">
        <v>6</v>
      </c>
      <c r="C179" s="5" t="s">
        <v>27</v>
      </c>
      <c r="D179" s="5" t="s">
        <v>299</v>
      </c>
      <c r="E179" s="18">
        <v>240</v>
      </c>
      <c r="F179" s="29">
        <v>2500000</v>
      </c>
    </row>
    <row r="180" spans="1:6" ht="60">
      <c r="A180" s="30" t="s">
        <v>159</v>
      </c>
      <c r="B180" s="52" t="s">
        <v>6</v>
      </c>
      <c r="C180" s="53" t="s">
        <v>27</v>
      </c>
      <c r="D180" s="53" t="s">
        <v>160</v>
      </c>
      <c r="E180" s="18"/>
      <c r="F180" s="26">
        <f>F181</f>
        <v>1277945</v>
      </c>
    </row>
    <row r="181" spans="1:6" ht="24">
      <c r="A181" s="51" t="s">
        <v>161</v>
      </c>
      <c r="B181" s="52" t="s">
        <v>6</v>
      </c>
      <c r="C181" s="53" t="s">
        <v>27</v>
      </c>
      <c r="D181" s="53" t="s">
        <v>162</v>
      </c>
      <c r="E181" s="18"/>
      <c r="F181" s="26">
        <f>F182+F185+F188</f>
        <v>1277945</v>
      </c>
    </row>
    <row r="182" spans="1:6" ht="24">
      <c r="A182" s="51" t="s">
        <v>313</v>
      </c>
      <c r="B182" s="52" t="s">
        <v>6</v>
      </c>
      <c r="C182" s="53" t="s">
        <v>27</v>
      </c>
      <c r="D182" s="53" t="s">
        <v>314</v>
      </c>
      <c r="E182" s="40"/>
      <c r="F182" s="26">
        <f>F183</f>
        <v>230000</v>
      </c>
    </row>
    <row r="183" spans="1:6" ht="24">
      <c r="A183" s="6" t="s">
        <v>61</v>
      </c>
      <c r="B183" s="4" t="s">
        <v>6</v>
      </c>
      <c r="C183" s="5" t="s">
        <v>27</v>
      </c>
      <c r="D183" s="5" t="s">
        <v>314</v>
      </c>
      <c r="E183" s="18">
        <v>200</v>
      </c>
      <c r="F183" s="28">
        <f>F184</f>
        <v>230000</v>
      </c>
    </row>
    <row r="184" spans="1:6" ht="24">
      <c r="A184" s="6" t="s">
        <v>62</v>
      </c>
      <c r="B184" s="4" t="s">
        <v>6</v>
      </c>
      <c r="C184" s="5" t="s">
        <v>27</v>
      </c>
      <c r="D184" s="5" t="s">
        <v>314</v>
      </c>
      <c r="E184" s="18">
        <v>240</v>
      </c>
      <c r="F184" s="29">
        <v>230000</v>
      </c>
    </row>
    <row r="185" spans="1:6" ht="36">
      <c r="A185" s="50" t="s">
        <v>234</v>
      </c>
      <c r="B185" s="52" t="s">
        <v>6</v>
      </c>
      <c r="C185" s="53" t="s">
        <v>27</v>
      </c>
      <c r="D185" s="53" t="s">
        <v>247</v>
      </c>
      <c r="E185" s="40"/>
      <c r="F185" s="26">
        <f>F186</f>
        <v>267945</v>
      </c>
    </row>
    <row r="186" spans="1:6" ht="24">
      <c r="A186" s="6" t="s">
        <v>61</v>
      </c>
      <c r="B186" s="4" t="s">
        <v>6</v>
      </c>
      <c r="C186" s="5" t="s">
        <v>27</v>
      </c>
      <c r="D186" s="5" t="s">
        <v>247</v>
      </c>
      <c r="E186" s="18">
        <v>200</v>
      </c>
      <c r="F186" s="28">
        <f>F187</f>
        <v>267945</v>
      </c>
    </row>
    <row r="187" spans="1:6" ht="24">
      <c r="A187" s="6" t="s">
        <v>62</v>
      </c>
      <c r="B187" s="4" t="s">
        <v>6</v>
      </c>
      <c r="C187" s="5" t="s">
        <v>27</v>
      </c>
      <c r="D187" s="5" t="s">
        <v>247</v>
      </c>
      <c r="E187" s="18">
        <v>240</v>
      </c>
      <c r="F187" s="29">
        <v>267945</v>
      </c>
    </row>
    <row r="188" spans="1:6" ht="12">
      <c r="A188" s="51" t="s">
        <v>245</v>
      </c>
      <c r="B188" s="52" t="s">
        <v>6</v>
      </c>
      <c r="C188" s="53" t="s">
        <v>27</v>
      </c>
      <c r="D188" s="53" t="s">
        <v>246</v>
      </c>
      <c r="E188" s="18"/>
      <c r="F188" s="26">
        <f>F189+F191</f>
        <v>780000</v>
      </c>
    </row>
    <row r="189" spans="1:6" ht="24">
      <c r="A189" s="6" t="s">
        <v>61</v>
      </c>
      <c r="B189" s="4" t="s">
        <v>6</v>
      </c>
      <c r="C189" s="5" t="s">
        <v>27</v>
      </c>
      <c r="D189" s="5" t="s">
        <v>246</v>
      </c>
      <c r="E189" s="18">
        <v>200</v>
      </c>
      <c r="F189" s="28">
        <f>F190</f>
        <v>80000</v>
      </c>
    </row>
    <row r="190" spans="1:6" ht="24">
      <c r="A190" s="6" t="s">
        <v>62</v>
      </c>
      <c r="B190" s="4" t="s">
        <v>6</v>
      </c>
      <c r="C190" s="5" t="s">
        <v>27</v>
      </c>
      <c r="D190" s="5" t="s">
        <v>246</v>
      </c>
      <c r="E190" s="18">
        <v>240</v>
      </c>
      <c r="F190" s="29">
        <v>80000</v>
      </c>
    </row>
    <row r="191" spans="1:6" ht="12">
      <c r="A191" s="43" t="s">
        <v>45</v>
      </c>
      <c r="B191" s="4" t="s">
        <v>6</v>
      </c>
      <c r="C191" s="5" t="s">
        <v>27</v>
      </c>
      <c r="D191" s="5" t="s">
        <v>246</v>
      </c>
      <c r="E191" s="18">
        <v>800</v>
      </c>
      <c r="F191" s="28">
        <f>F192</f>
        <v>700000</v>
      </c>
    </row>
    <row r="192" spans="1:6" ht="36">
      <c r="A192" s="43" t="s">
        <v>66</v>
      </c>
      <c r="B192" s="4" t="s">
        <v>6</v>
      </c>
      <c r="C192" s="5" t="s">
        <v>27</v>
      </c>
      <c r="D192" s="5" t="s">
        <v>246</v>
      </c>
      <c r="E192" s="18">
        <v>810</v>
      </c>
      <c r="F192" s="29">
        <v>700000</v>
      </c>
    </row>
    <row r="193" spans="1:6" ht="36">
      <c r="A193" s="30" t="s">
        <v>70</v>
      </c>
      <c r="B193" s="52" t="s">
        <v>6</v>
      </c>
      <c r="C193" s="53" t="s">
        <v>27</v>
      </c>
      <c r="D193" s="53" t="s">
        <v>137</v>
      </c>
      <c r="E193" s="18"/>
      <c r="F193" s="26">
        <f>F195</f>
        <v>5790000</v>
      </c>
    </row>
    <row r="194" spans="1:6" ht="36">
      <c r="A194" s="50" t="s">
        <v>172</v>
      </c>
      <c r="B194" s="52" t="s">
        <v>6</v>
      </c>
      <c r="C194" s="53" t="s">
        <v>27</v>
      </c>
      <c r="D194" s="53" t="s">
        <v>136</v>
      </c>
      <c r="E194" s="18"/>
      <c r="F194" s="26">
        <f>F195</f>
        <v>5790000</v>
      </c>
    </row>
    <row r="195" spans="1:6" ht="24">
      <c r="A195" s="50" t="s">
        <v>212</v>
      </c>
      <c r="B195" s="52" t="s">
        <v>6</v>
      </c>
      <c r="C195" s="53" t="s">
        <v>27</v>
      </c>
      <c r="D195" s="53" t="s">
        <v>241</v>
      </c>
      <c r="E195" s="40"/>
      <c r="F195" s="26">
        <f>F196+F198</f>
        <v>5790000</v>
      </c>
    </row>
    <row r="196" spans="1:6" ht="24">
      <c r="A196" s="43" t="s">
        <v>61</v>
      </c>
      <c r="B196" s="4" t="s">
        <v>6</v>
      </c>
      <c r="C196" s="5" t="s">
        <v>27</v>
      </c>
      <c r="D196" s="5" t="s">
        <v>241</v>
      </c>
      <c r="E196" s="18">
        <v>200</v>
      </c>
      <c r="F196" s="28">
        <f>F197</f>
        <v>290000</v>
      </c>
    </row>
    <row r="197" spans="1:6" ht="24">
      <c r="A197" s="43" t="s">
        <v>62</v>
      </c>
      <c r="B197" s="4" t="s">
        <v>6</v>
      </c>
      <c r="C197" s="5" t="s">
        <v>27</v>
      </c>
      <c r="D197" s="5" t="s">
        <v>241</v>
      </c>
      <c r="E197" s="18">
        <v>240</v>
      </c>
      <c r="F197" s="29">
        <v>290000</v>
      </c>
    </row>
    <row r="198" spans="1:6" ht="12">
      <c r="A198" s="43" t="s">
        <v>45</v>
      </c>
      <c r="B198" s="4" t="s">
        <v>6</v>
      </c>
      <c r="C198" s="5" t="s">
        <v>27</v>
      </c>
      <c r="D198" s="5" t="s">
        <v>241</v>
      </c>
      <c r="E198" s="18">
        <v>800</v>
      </c>
      <c r="F198" s="28">
        <f>F199</f>
        <v>5500000</v>
      </c>
    </row>
    <row r="199" spans="1:6" ht="36">
      <c r="A199" s="43" t="s">
        <v>66</v>
      </c>
      <c r="B199" s="4" t="s">
        <v>6</v>
      </c>
      <c r="C199" s="5" t="s">
        <v>27</v>
      </c>
      <c r="D199" s="5" t="s">
        <v>241</v>
      </c>
      <c r="E199" s="18">
        <v>810</v>
      </c>
      <c r="F199" s="29">
        <v>5500000</v>
      </c>
    </row>
    <row r="200" spans="1:6" ht="12">
      <c r="A200" s="37" t="s">
        <v>28</v>
      </c>
      <c r="B200" s="12" t="s">
        <v>6</v>
      </c>
      <c r="C200" s="13" t="s">
        <v>29</v>
      </c>
      <c r="D200" s="8"/>
      <c r="E200" s="55"/>
      <c r="F200" s="32">
        <f>F201+F229+F234</f>
        <v>31280564</v>
      </c>
    </row>
    <row r="201" spans="1:6" ht="36">
      <c r="A201" s="30" t="s">
        <v>67</v>
      </c>
      <c r="B201" s="52" t="s">
        <v>6</v>
      </c>
      <c r="C201" s="53" t="s">
        <v>29</v>
      </c>
      <c r="D201" s="53" t="s">
        <v>149</v>
      </c>
      <c r="E201" s="18"/>
      <c r="F201" s="26">
        <f>F202</f>
        <v>30639564</v>
      </c>
    </row>
    <row r="202" spans="1:6" ht="24">
      <c r="A202" s="107" t="s">
        <v>200</v>
      </c>
      <c r="B202" s="52" t="s">
        <v>6</v>
      </c>
      <c r="C202" s="53" t="s">
        <v>29</v>
      </c>
      <c r="D202" s="53" t="s">
        <v>167</v>
      </c>
      <c r="E202" s="18"/>
      <c r="F202" s="26">
        <f>F203+F208+F211+F214+F217+F226+F223++F220</f>
        <v>30639564</v>
      </c>
    </row>
    <row r="203" spans="1:6" ht="12">
      <c r="A203" s="50" t="s">
        <v>68</v>
      </c>
      <c r="B203" s="52" t="s">
        <v>6</v>
      </c>
      <c r="C203" s="53" t="s">
        <v>29</v>
      </c>
      <c r="D203" s="53" t="s">
        <v>168</v>
      </c>
      <c r="E203" s="40"/>
      <c r="F203" s="26">
        <f>F204+F206</f>
        <v>7521000</v>
      </c>
    </row>
    <row r="204" spans="1:6" ht="24">
      <c r="A204" s="43" t="s">
        <v>61</v>
      </c>
      <c r="B204" s="4" t="s">
        <v>6</v>
      </c>
      <c r="C204" s="5" t="s">
        <v>29</v>
      </c>
      <c r="D204" s="5" t="s">
        <v>168</v>
      </c>
      <c r="E204" s="18">
        <v>200</v>
      </c>
      <c r="F204" s="28">
        <f>F205</f>
        <v>7520000</v>
      </c>
    </row>
    <row r="205" spans="1:6" ht="24">
      <c r="A205" s="43" t="s">
        <v>62</v>
      </c>
      <c r="B205" s="4" t="s">
        <v>6</v>
      </c>
      <c r="C205" s="5" t="s">
        <v>29</v>
      </c>
      <c r="D205" s="5" t="s">
        <v>168</v>
      </c>
      <c r="E205" s="18">
        <v>240</v>
      </c>
      <c r="F205" s="29">
        <v>7520000</v>
      </c>
    </row>
    <row r="206" spans="1:6" ht="12">
      <c r="A206" s="43" t="s">
        <v>45</v>
      </c>
      <c r="B206" s="4" t="s">
        <v>6</v>
      </c>
      <c r="C206" s="5" t="s">
        <v>29</v>
      </c>
      <c r="D206" s="5" t="s">
        <v>168</v>
      </c>
      <c r="E206" s="18">
        <v>800</v>
      </c>
      <c r="F206" s="28">
        <f>F207</f>
        <v>1000</v>
      </c>
    </row>
    <row r="207" spans="1:6" ht="12">
      <c r="A207" s="43" t="s">
        <v>63</v>
      </c>
      <c r="B207" s="4" t="s">
        <v>6</v>
      </c>
      <c r="C207" s="5" t="s">
        <v>29</v>
      </c>
      <c r="D207" s="5" t="s">
        <v>168</v>
      </c>
      <c r="E207" s="18">
        <v>850</v>
      </c>
      <c r="F207" s="29">
        <v>1000</v>
      </c>
    </row>
    <row r="208" spans="1:6" ht="12">
      <c r="A208" s="14" t="s">
        <v>107</v>
      </c>
      <c r="B208" s="52" t="s">
        <v>6</v>
      </c>
      <c r="C208" s="53" t="s">
        <v>29</v>
      </c>
      <c r="D208" s="53" t="s">
        <v>169</v>
      </c>
      <c r="E208" s="18"/>
      <c r="F208" s="26">
        <f>F209</f>
        <v>12834464</v>
      </c>
    </row>
    <row r="209" spans="1:6" ht="24">
      <c r="A209" s="43" t="s">
        <v>61</v>
      </c>
      <c r="B209" s="4" t="s">
        <v>6</v>
      </c>
      <c r="C209" s="5" t="s">
        <v>29</v>
      </c>
      <c r="D209" s="5" t="s">
        <v>169</v>
      </c>
      <c r="E209" s="18">
        <v>200</v>
      </c>
      <c r="F209" s="28">
        <f>F210</f>
        <v>12834464</v>
      </c>
    </row>
    <row r="210" spans="1:6" ht="24">
      <c r="A210" s="60" t="s">
        <v>62</v>
      </c>
      <c r="B210" s="4" t="s">
        <v>6</v>
      </c>
      <c r="C210" s="5" t="s">
        <v>29</v>
      </c>
      <c r="D210" s="5" t="s">
        <v>169</v>
      </c>
      <c r="E210" s="18">
        <v>240</v>
      </c>
      <c r="F210" s="29">
        <v>12834464</v>
      </c>
    </row>
    <row r="211" spans="1:6" ht="24">
      <c r="A211" s="14" t="s">
        <v>109</v>
      </c>
      <c r="B211" s="52" t="s">
        <v>6</v>
      </c>
      <c r="C211" s="53" t="s">
        <v>29</v>
      </c>
      <c r="D211" s="53" t="s">
        <v>196</v>
      </c>
      <c r="E211" s="40"/>
      <c r="F211" s="26">
        <f>F212</f>
        <v>1500000</v>
      </c>
    </row>
    <row r="212" spans="1:6" ht="24">
      <c r="A212" s="43" t="s">
        <v>61</v>
      </c>
      <c r="B212" s="4" t="s">
        <v>6</v>
      </c>
      <c r="C212" s="5" t="s">
        <v>29</v>
      </c>
      <c r="D212" s="5" t="s">
        <v>196</v>
      </c>
      <c r="E212" s="18">
        <v>200</v>
      </c>
      <c r="F212" s="28">
        <f>F213</f>
        <v>1500000</v>
      </c>
    </row>
    <row r="213" spans="1:6" ht="24">
      <c r="A213" s="43" t="s">
        <v>62</v>
      </c>
      <c r="B213" s="4" t="s">
        <v>6</v>
      </c>
      <c r="C213" s="5" t="s">
        <v>29</v>
      </c>
      <c r="D213" s="5" t="s">
        <v>196</v>
      </c>
      <c r="E213" s="18">
        <v>240</v>
      </c>
      <c r="F213" s="29">
        <v>1500000</v>
      </c>
    </row>
    <row r="214" spans="1:6" ht="24">
      <c r="A214" s="14" t="s">
        <v>229</v>
      </c>
      <c r="B214" s="52" t="s">
        <v>6</v>
      </c>
      <c r="C214" s="53" t="s">
        <v>29</v>
      </c>
      <c r="D214" s="53" t="s">
        <v>227</v>
      </c>
      <c r="E214" s="40"/>
      <c r="F214" s="26">
        <f>F215</f>
        <v>30100</v>
      </c>
    </row>
    <row r="215" spans="1:6" ht="24">
      <c r="A215" s="43" t="s">
        <v>61</v>
      </c>
      <c r="B215" s="4" t="s">
        <v>6</v>
      </c>
      <c r="C215" s="5" t="s">
        <v>29</v>
      </c>
      <c r="D215" s="5" t="s">
        <v>227</v>
      </c>
      <c r="E215" s="18">
        <v>200</v>
      </c>
      <c r="F215" s="28">
        <f>F216</f>
        <v>30100</v>
      </c>
    </row>
    <row r="216" spans="1:6" ht="24">
      <c r="A216" s="60" t="s">
        <v>62</v>
      </c>
      <c r="B216" s="4" t="s">
        <v>6</v>
      </c>
      <c r="C216" s="5" t="s">
        <v>29</v>
      </c>
      <c r="D216" s="5" t="s">
        <v>227</v>
      </c>
      <c r="E216" s="18">
        <v>240</v>
      </c>
      <c r="F216" s="29">
        <v>30100</v>
      </c>
    </row>
    <row r="217" spans="1:6" ht="12">
      <c r="A217" s="14" t="s">
        <v>69</v>
      </c>
      <c r="B217" s="52" t="s">
        <v>6</v>
      </c>
      <c r="C217" s="53" t="s">
        <v>29</v>
      </c>
      <c r="D217" s="53" t="s">
        <v>170</v>
      </c>
      <c r="E217" s="18"/>
      <c r="F217" s="26">
        <f>F218</f>
        <v>1964000</v>
      </c>
    </row>
    <row r="218" spans="1:6" ht="24">
      <c r="A218" s="43" t="s">
        <v>61</v>
      </c>
      <c r="B218" s="4" t="s">
        <v>6</v>
      </c>
      <c r="C218" s="5" t="s">
        <v>29</v>
      </c>
      <c r="D218" s="5" t="s">
        <v>170</v>
      </c>
      <c r="E218" s="18">
        <v>200</v>
      </c>
      <c r="F218" s="28">
        <f>F219</f>
        <v>1964000</v>
      </c>
    </row>
    <row r="219" spans="1:6" ht="24">
      <c r="A219" s="43" t="s">
        <v>62</v>
      </c>
      <c r="B219" s="4" t="s">
        <v>6</v>
      </c>
      <c r="C219" s="5" t="s">
        <v>29</v>
      </c>
      <c r="D219" s="5" t="s">
        <v>170</v>
      </c>
      <c r="E219" s="18">
        <v>240</v>
      </c>
      <c r="F219" s="29">
        <v>1964000</v>
      </c>
    </row>
    <row r="220" spans="1:6" ht="12">
      <c r="A220" s="14" t="s">
        <v>243</v>
      </c>
      <c r="B220" s="53" t="s">
        <v>6</v>
      </c>
      <c r="C220" s="53" t="s">
        <v>29</v>
      </c>
      <c r="D220" s="53" t="s">
        <v>242</v>
      </c>
      <c r="E220" s="40"/>
      <c r="F220" s="26">
        <f>F221</f>
        <v>2100000</v>
      </c>
    </row>
    <row r="221" spans="1:6" ht="24">
      <c r="A221" s="43" t="s">
        <v>61</v>
      </c>
      <c r="B221" s="4" t="s">
        <v>6</v>
      </c>
      <c r="C221" s="5" t="s">
        <v>29</v>
      </c>
      <c r="D221" s="5" t="s">
        <v>242</v>
      </c>
      <c r="E221" s="18">
        <v>200</v>
      </c>
      <c r="F221" s="28">
        <f>F222</f>
        <v>2100000</v>
      </c>
    </row>
    <row r="222" spans="1:6" ht="24">
      <c r="A222" s="43" t="s">
        <v>62</v>
      </c>
      <c r="B222" s="4" t="s">
        <v>6</v>
      </c>
      <c r="C222" s="5" t="s">
        <v>29</v>
      </c>
      <c r="D222" s="5" t="s">
        <v>242</v>
      </c>
      <c r="E222" s="18">
        <v>240</v>
      </c>
      <c r="F222" s="29">
        <v>2100000</v>
      </c>
    </row>
    <row r="223" spans="1:6" ht="24">
      <c r="A223" s="14" t="s">
        <v>230</v>
      </c>
      <c r="B223" s="52" t="s">
        <v>6</v>
      </c>
      <c r="C223" s="53" t="s">
        <v>29</v>
      </c>
      <c r="D223" s="53" t="s">
        <v>228</v>
      </c>
      <c r="E223" s="18"/>
      <c r="F223" s="26">
        <f>F224</f>
        <v>20000</v>
      </c>
    </row>
    <row r="224" spans="1:6" ht="24">
      <c r="A224" s="43" t="s">
        <v>61</v>
      </c>
      <c r="B224" s="4" t="s">
        <v>6</v>
      </c>
      <c r="C224" s="5" t="s">
        <v>29</v>
      </c>
      <c r="D224" s="5" t="s">
        <v>228</v>
      </c>
      <c r="E224" s="18">
        <v>200</v>
      </c>
      <c r="F224" s="28">
        <f>F225</f>
        <v>20000</v>
      </c>
    </row>
    <row r="225" spans="1:6" ht="24">
      <c r="A225" s="60" t="s">
        <v>62</v>
      </c>
      <c r="B225" s="4" t="s">
        <v>6</v>
      </c>
      <c r="C225" s="5" t="s">
        <v>29</v>
      </c>
      <c r="D225" s="5" t="s">
        <v>228</v>
      </c>
      <c r="E225" s="18">
        <v>240</v>
      </c>
      <c r="F225" s="29">
        <v>20000</v>
      </c>
    </row>
    <row r="226" spans="1:6" ht="12">
      <c r="A226" s="14" t="s">
        <v>110</v>
      </c>
      <c r="B226" s="52" t="s">
        <v>6</v>
      </c>
      <c r="C226" s="53" t="s">
        <v>29</v>
      </c>
      <c r="D226" s="53" t="s">
        <v>171</v>
      </c>
      <c r="E226" s="18"/>
      <c r="F226" s="26">
        <f>F227</f>
        <v>4670000</v>
      </c>
    </row>
    <row r="227" spans="1:6" ht="24">
      <c r="A227" s="43" t="s">
        <v>61</v>
      </c>
      <c r="B227" s="4" t="s">
        <v>6</v>
      </c>
      <c r="C227" s="5" t="s">
        <v>29</v>
      </c>
      <c r="D227" s="5" t="s">
        <v>171</v>
      </c>
      <c r="E227" s="18">
        <v>200</v>
      </c>
      <c r="F227" s="28">
        <f>F228</f>
        <v>4670000</v>
      </c>
    </row>
    <row r="228" spans="1:6" ht="24">
      <c r="A228" s="43" t="s">
        <v>62</v>
      </c>
      <c r="B228" s="4" t="s">
        <v>6</v>
      </c>
      <c r="C228" s="5" t="s">
        <v>29</v>
      </c>
      <c r="D228" s="5" t="s">
        <v>171</v>
      </c>
      <c r="E228" s="18">
        <v>240</v>
      </c>
      <c r="F228" s="29">
        <v>4670000</v>
      </c>
    </row>
    <row r="229" spans="1:6" ht="36">
      <c r="A229" s="30" t="s">
        <v>302</v>
      </c>
      <c r="B229" s="52" t="s">
        <v>6</v>
      </c>
      <c r="C229" s="53" t="s">
        <v>29</v>
      </c>
      <c r="D229" s="53" t="s">
        <v>282</v>
      </c>
      <c r="E229" s="40"/>
      <c r="F229" s="26">
        <f>F230</f>
        <v>300000</v>
      </c>
    </row>
    <row r="230" spans="1:6" ht="24">
      <c r="A230" s="51" t="s">
        <v>293</v>
      </c>
      <c r="B230" s="52" t="s">
        <v>6</v>
      </c>
      <c r="C230" s="53" t="s">
        <v>29</v>
      </c>
      <c r="D230" s="53" t="s">
        <v>283</v>
      </c>
      <c r="E230" s="40"/>
      <c r="F230" s="26">
        <f>F231</f>
        <v>300000</v>
      </c>
    </row>
    <row r="231" spans="1:6" ht="12">
      <c r="A231" s="51" t="s">
        <v>307</v>
      </c>
      <c r="B231" s="52" t="s">
        <v>6</v>
      </c>
      <c r="C231" s="53" t="s">
        <v>29</v>
      </c>
      <c r="D231" s="53" t="s">
        <v>308</v>
      </c>
      <c r="E231" s="40"/>
      <c r="F231" s="26">
        <f>F232</f>
        <v>300000</v>
      </c>
    </row>
    <row r="232" spans="1:6" ht="24">
      <c r="A232" s="43" t="s">
        <v>61</v>
      </c>
      <c r="B232" s="4" t="s">
        <v>6</v>
      </c>
      <c r="C232" s="5" t="s">
        <v>29</v>
      </c>
      <c r="D232" s="5" t="s">
        <v>308</v>
      </c>
      <c r="E232" s="18">
        <v>200</v>
      </c>
      <c r="F232" s="28">
        <f>F233</f>
        <v>300000</v>
      </c>
    </row>
    <row r="233" spans="1:6" ht="24">
      <c r="A233" s="43" t="s">
        <v>62</v>
      </c>
      <c r="B233" s="4" t="s">
        <v>6</v>
      </c>
      <c r="C233" s="5" t="s">
        <v>29</v>
      </c>
      <c r="D233" s="5" t="s">
        <v>308</v>
      </c>
      <c r="E233" s="18">
        <v>240</v>
      </c>
      <c r="F233" s="29">
        <v>300000</v>
      </c>
    </row>
    <row r="234" spans="1:6" ht="24">
      <c r="A234" s="30" t="s">
        <v>258</v>
      </c>
      <c r="B234" s="52" t="s">
        <v>6</v>
      </c>
      <c r="C234" s="53" t="s">
        <v>29</v>
      </c>
      <c r="D234" s="53" t="s">
        <v>163</v>
      </c>
      <c r="E234" s="40"/>
      <c r="F234" s="26">
        <f>F235</f>
        <v>341000</v>
      </c>
    </row>
    <row r="235" spans="1:6" ht="24">
      <c r="A235" s="51" t="s">
        <v>260</v>
      </c>
      <c r="B235" s="52" t="s">
        <v>6</v>
      </c>
      <c r="C235" s="53" t="s">
        <v>29</v>
      </c>
      <c r="D235" s="53" t="s">
        <v>262</v>
      </c>
      <c r="E235" s="40"/>
      <c r="F235" s="26">
        <f>F236</f>
        <v>341000</v>
      </c>
    </row>
    <row r="236" spans="1:6" ht="12">
      <c r="A236" s="51" t="s">
        <v>166</v>
      </c>
      <c r="B236" s="52" t="s">
        <v>6</v>
      </c>
      <c r="C236" s="53" t="s">
        <v>29</v>
      </c>
      <c r="D236" s="53" t="s">
        <v>268</v>
      </c>
      <c r="E236" s="40"/>
      <c r="F236" s="26">
        <f>F237</f>
        <v>341000</v>
      </c>
    </row>
    <row r="237" spans="1:6" ht="24">
      <c r="A237" s="43" t="s">
        <v>61</v>
      </c>
      <c r="B237" s="4" t="s">
        <v>6</v>
      </c>
      <c r="C237" s="5" t="s">
        <v>29</v>
      </c>
      <c r="D237" s="5" t="s">
        <v>268</v>
      </c>
      <c r="E237" s="18">
        <v>200</v>
      </c>
      <c r="F237" s="28">
        <f>F238</f>
        <v>341000</v>
      </c>
    </row>
    <row r="238" spans="1:6" ht="24">
      <c r="A238" s="43" t="s">
        <v>62</v>
      </c>
      <c r="B238" s="4" t="s">
        <v>6</v>
      </c>
      <c r="C238" s="5" t="s">
        <v>29</v>
      </c>
      <c r="D238" s="5" t="s">
        <v>268</v>
      </c>
      <c r="E238" s="18">
        <v>240</v>
      </c>
      <c r="F238" s="29">
        <v>341000</v>
      </c>
    </row>
    <row r="239" spans="1:6" ht="12">
      <c r="A239" s="16" t="s">
        <v>30</v>
      </c>
      <c r="B239" s="2" t="s">
        <v>6</v>
      </c>
      <c r="C239" s="3" t="s">
        <v>31</v>
      </c>
      <c r="D239" s="9"/>
      <c r="E239" s="9"/>
      <c r="F239" s="25">
        <f>F240</f>
        <v>318312</v>
      </c>
    </row>
    <row r="240" spans="1:6" ht="12">
      <c r="A240" s="38" t="s">
        <v>32</v>
      </c>
      <c r="B240" s="12" t="s">
        <v>6</v>
      </c>
      <c r="C240" s="13" t="s">
        <v>33</v>
      </c>
      <c r="D240" s="8"/>
      <c r="E240" s="8"/>
      <c r="F240" s="32">
        <f aca="true" t="shared" si="2" ref="F240:F247">F241</f>
        <v>318312</v>
      </c>
    </row>
    <row r="241" spans="1:6" ht="36">
      <c r="A241" s="30" t="s">
        <v>303</v>
      </c>
      <c r="B241" s="52" t="s">
        <v>6</v>
      </c>
      <c r="C241" s="53" t="s">
        <v>33</v>
      </c>
      <c r="D241" s="53" t="s">
        <v>174</v>
      </c>
      <c r="E241" s="53"/>
      <c r="F241" s="26">
        <f t="shared" si="2"/>
        <v>318312</v>
      </c>
    </row>
    <row r="242" spans="1:6" ht="24">
      <c r="A242" s="50" t="s">
        <v>173</v>
      </c>
      <c r="B242" s="52" t="s">
        <v>6</v>
      </c>
      <c r="C242" s="53" t="s">
        <v>33</v>
      </c>
      <c r="D242" s="53" t="s">
        <v>175</v>
      </c>
      <c r="E242" s="53"/>
      <c r="F242" s="26">
        <f>F243+F246+F249</f>
        <v>318312</v>
      </c>
    </row>
    <row r="243" spans="1:6" ht="12">
      <c r="A243" s="50" t="s">
        <v>294</v>
      </c>
      <c r="B243" s="52" t="s">
        <v>6</v>
      </c>
      <c r="C243" s="53" t="s">
        <v>33</v>
      </c>
      <c r="D243" s="53" t="s">
        <v>295</v>
      </c>
      <c r="E243" s="5"/>
      <c r="F243" s="26">
        <f t="shared" si="2"/>
        <v>100000</v>
      </c>
    </row>
    <row r="244" spans="1:6" ht="24">
      <c r="A244" s="43" t="s">
        <v>61</v>
      </c>
      <c r="B244" s="4" t="s">
        <v>6</v>
      </c>
      <c r="C244" s="5" t="s">
        <v>33</v>
      </c>
      <c r="D244" s="5" t="s">
        <v>295</v>
      </c>
      <c r="E244" s="5" t="s">
        <v>53</v>
      </c>
      <c r="F244" s="28">
        <f t="shared" si="2"/>
        <v>100000</v>
      </c>
    </row>
    <row r="245" spans="1:6" ht="24">
      <c r="A245" s="43" t="s">
        <v>62</v>
      </c>
      <c r="B245" s="4" t="s">
        <v>6</v>
      </c>
      <c r="C245" s="5" t="s">
        <v>33</v>
      </c>
      <c r="D245" s="5" t="s">
        <v>295</v>
      </c>
      <c r="E245" s="5" t="s">
        <v>54</v>
      </c>
      <c r="F245" s="29">
        <v>100000</v>
      </c>
    </row>
    <row r="246" spans="1:6" ht="12">
      <c r="A246" s="50" t="s">
        <v>88</v>
      </c>
      <c r="B246" s="52" t="s">
        <v>6</v>
      </c>
      <c r="C246" s="53" t="s">
        <v>33</v>
      </c>
      <c r="D246" s="53" t="s">
        <v>176</v>
      </c>
      <c r="E246" s="5"/>
      <c r="F246" s="26">
        <f t="shared" si="2"/>
        <v>117000</v>
      </c>
    </row>
    <row r="247" spans="1:6" ht="24">
      <c r="A247" s="43" t="s">
        <v>61</v>
      </c>
      <c r="B247" s="4" t="s">
        <v>6</v>
      </c>
      <c r="C247" s="5" t="s">
        <v>33</v>
      </c>
      <c r="D247" s="5" t="s">
        <v>176</v>
      </c>
      <c r="E247" s="5" t="s">
        <v>53</v>
      </c>
      <c r="F247" s="28">
        <f t="shared" si="2"/>
        <v>117000</v>
      </c>
    </row>
    <row r="248" spans="1:6" ht="24">
      <c r="A248" s="43" t="s">
        <v>62</v>
      </c>
      <c r="B248" s="4" t="s">
        <v>6</v>
      </c>
      <c r="C248" s="5" t="s">
        <v>33</v>
      </c>
      <c r="D248" s="5" t="s">
        <v>176</v>
      </c>
      <c r="E248" s="5" t="s">
        <v>54</v>
      </c>
      <c r="F248" s="29">
        <v>117000</v>
      </c>
    </row>
    <row r="249" spans="1:6" ht="12">
      <c r="A249" s="50" t="s">
        <v>177</v>
      </c>
      <c r="B249" s="52" t="s">
        <v>6</v>
      </c>
      <c r="C249" s="53" t="s">
        <v>33</v>
      </c>
      <c r="D249" s="53" t="s">
        <v>213</v>
      </c>
      <c r="E249" s="53"/>
      <c r="F249" s="26">
        <f>F250</f>
        <v>101312</v>
      </c>
    </row>
    <row r="250" spans="1:6" ht="48">
      <c r="A250" s="6" t="s">
        <v>77</v>
      </c>
      <c r="B250" s="4" t="s">
        <v>6</v>
      </c>
      <c r="C250" s="5" t="s">
        <v>33</v>
      </c>
      <c r="D250" s="5" t="s">
        <v>213</v>
      </c>
      <c r="E250" s="5" t="s">
        <v>50</v>
      </c>
      <c r="F250" s="28">
        <f>F251</f>
        <v>101312</v>
      </c>
    </row>
    <row r="251" spans="1:6" ht="12">
      <c r="A251" s="6" t="s">
        <v>78</v>
      </c>
      <c r="B251" s="4" t="s">
        <v>6</v>
      </c>
      <c r="C251" s="5" t="s">
        <v>33</v>
      </c>
      <c r="D251" s="5" t="s">
        <v>213</v>
      </c>
      <c r="E251" s="5" t="s">
        <v>79</v>
      </c>
      <c r="F251" s="29">
        <v>101312</v>
      </c>
    </row>
    <row r="252" spans="1:6" ht="12">
      <c r="A252" s="1" t="s">
        <v>34</v>
      </c>
      <c r="B252" s="2" t="s">
        <v>6</v>
      </c>
      <c r="C252" s="3" t="s">
        <v>35</v>
      </c>
      <c r="D252" s="9"/>
      <c r="E252" s="9"/>
      <c r="F252" s="25">
        <f>F253</f>
        <v>23417951</v>
      </c>
    </row>
    <row r="253" spans="1:6" ht="12">
      <c r="A253" s="38" t="s">
        <v>36</v>
      </c>
      <c r="B253" s="12" t="s">
        <v>6</v>
      </c>
      <c r="C253" s="13" t="s">
        <v>37</v>
      </c>
      <c r="D253" s="8"/>
      <c r="E253" s="8"/>
      <c r="F253" s="32">
        <f>F254</f>
        <v>23417951</v>
      </c>
    </row>
    <row r="254" spans="1:6" ht="24">
      <c r="A254" s="30" t="s">
        <v>179</v>
      </c>
      <c r="B254" s="52" t="s">
        <v>6</v>
      </c>
      <c r="C254" s="53" t="s">
        <v>37</v>
      </c>
      <c r="D254" s="53" t="s">
        <v>178</v>
      </c>
      <c r="E254" s="5"/>
      <c r="F254" s="26">
        <f>F255</f>
        <v>23417951</v>
      </c>
    </row>
    <row r="255" spans="1:6" ht="24">
      <c r="A255" s="50" t="s">
        <v>250</v>
      </c>
      <c r="B255" s="52" t="s">
        <v>6</v>
      </c>
      <c r="C255" s="53" t="s">
        <v>37</v>
      </c>
      <c r="D255" s="53" t="s">
        <v>248</v>
      </c>
      <c r="E255" s="5"/>
      <c r="F255" s="26">
        <f>F256+F263+F266</f>
        <v>23417951</v>
      </c>
    </row>
    <row r="256" spans="1:6" ht="24">
      <c r="A256" s="50" t="s">
        <v>76</v>
      </c>
      <c r="B256" s="52" t="s">
        <v>6</v>
      </c>
      <c r="C256" s="53" t="s">
        <v>37</v>
      </c>
      <c r="D256" s="53" t="s">
        <v>252</v>
      </c>
      <c r="E256" s="53"/>
      <c r="F256" s="26">
        <f>F257+F259+F261</f>
        <v>19018951</v>
      </c>
    </row>
    <row r="257" spans="1:6" ht="48">
      <c r="A257" s="6" t="s">
        <v>77</v>
      </c>
      <c r="B257" s="4" t="s">
        <v>6</v>
      </c>
      <c r="C257" s="5" t="s">
        <v>37</v>
      </c>
      <c r="D257" s="5" t="s">
        <v>252</v>
      </c>
      <c r="E257" s="5" t="s">
        <v>50</v>
      </c>
      <c r="F257" s="28">
        <f>F258</f>
        <v>15779451</v>
      </c>
    </row>
    <row r="258" spans="1:6" ht="12">
      <c r="A258" s="6" t="s">
        <v>78</v>
      </c>
      <c r="B258" s="4" t="s">
        <v>6</v>
      </c>
      <c r="C258" s="5" t="s">
        <v>37</v>
      </c>
      <c r="D258" s="5" t="s">
        <v>252</v>
      </c>
      <c r="E258" s="5" t="s">
        <v>79</v>
      </c>
      <c r="F258" s="29">
        <v>15779451</v>
      </c>
    </row>
    <row r="259" spans="1:6" ht="24">
      <c r="A259" s="43" t="s">
        <v>61</v>
      </c>
      <c r="B259" s="4" t="s">
        <v>6</v>
      </c>
      <c r="C259" s="5" t="s">
        <v>37</v>
      </c>
      <c r="D259" s="5" t="s">
        <v>252</v>
      </c>
      <c r="E259" s="5" t="s">
        <v>53</v>
      </c>
      <c r="F259" s="28">
        <f>F260</f>
        <v>3238500</v>
      </c>
    </row>
    <row r="260" spans="1:6" ht="24">
      <c r="A260" s="43" t="s">
        <v>62</v>
      </c>
      <c r="B260" s="4" t="s">
        <v>6</v>
      </c>
      <c r="C260" s="5" t="s">
        <v>37</v>
      </c>
      <c r="D260" s="5" t="s">
        <v>252</v>
      </c>
      <c r="E260" s="5" t="s">
        <v>54</v>
      </c>
      <c r="F260" s="29">
        <v>3238500</v>
      </c>
    </row>
    <row r="261" spans="1:6" ht="12">
      <c r="A261" s="45" t="s">
        <v>45</v>
      </c>
      <c r="B261" s="4" t="s">
        <v>6</v>
      </c>
      <c r="C261" s="5" t="s">
        <v>37</v>
      </c>
      <c r="D261" s="5" t="s">
        <v>252</v>
      </c>
      <c r="E261" s="4" t="s">
        <v>55</v>
      </c>
      <c r="F261" s="28">
        <f>F262</f>
        <v>1000</v>
      </c>
    </row>
    <row r="262" spans="1:6" ht="12">
      <c r="A262" s="45" t="s">
        <v>63</v>
      </c>
      <c r="B262" s="4" t="s">
        <v>6</v>
      </c>
      <c r="C262" s="5" t="s">
        <v>37</v>
      </c>
      <c r="D262" s="5" t="s">
        <v>252</v>
      </c>
      <c r="E262" s="4" t="s">
        <v>56</v>
      </c>
      <c r="F262" s="29">
        <v>1000</v>
      </c>
    </row>
    <row r="263" spans="1:6" ht="24">
      <c r="A263" s="50" t="s">
        <v>84</v>
      </c>
      <c r="B263" s="52" t="s">
        <v>6</v>
      </c>
      <c r="C263" s="53" t="s">
        <v>37</v>
      </c>
      <c r="D263" s="53" t="s">
        <v>249</v>
      </c>
      <c r="E263" s="5"/>
      <c r="F263" s="26">
        <f>F264</f>
        <v>1577000</v>
      </c>
    </row>
    <row r="264" spans="1:6" ht="24">
      <c r="A264" s="43" t="s">
        <v>61</v>
      </c>
      <c r="B264" s="4" t="s">
        <v>6</v>
      </c>
      <c r="C264" s="5" t="s">
        <v>37</v>
      </c>
      <c r="D264" s="5" t="s">
        <v>249</v>
      </c>
      <c r="E264" s="5" t="s">
        <v>53</v>
      </c>
      <c r="F264" s="28">
        <f>F265</f>
        <v>1577000</v>
      </c>
    </row>
    <row r="265" spans="1:6" ht="24">
      <c r="A265" s="43" t="s">
        <v>62</v>
      </c>
      <c r="B265" s="4" t="s">
        <v>6</v>
      </c>
      <c r="C265" s="5" t="s">
        <v>37</v>
      </c>
      <c r="D265" s="5" t="s">
        <v>249</v>
      </c>
      <c r="E265" s="5" t="s">
        <v>54</v>
      </c>
      <c r="F265" s="29">
        <v>1577000</v>
      </c>
    </row>
    <row r="266" spans="1:6" ht="24">
      <c r="A266" s="50" t="s">
        <v>85</v>
      </c>
      <c r="B266" s="52" t="s">
        <v>6</v>
      </c>
      <c r="C266" s="53" t="s">
        <v>37</v>
      </c>
      <c r="D266" s="53" t="s">
        <v>251</v>
      </c>
      <c r="E266" s="5"/>
      <c r="F266" s="26">
        <f>F267</f>
        <v>2822000</v>
      </c>
    </row>
    <row r="267" spans="1:6" ht="24">
      <c r="A267" s="43" t="s">
        <v>61</v>
      </c>
      <c r="B267" s="4" t="s">
        <v>6</v>
      </c>
      <c r="C267" s="5" t="s">
        <v>37</v>
      </c>
      <c r="D267" s="5" t="s">
        <v>251</v>
      </c>
      <c r="E267" s="5" t="s">
        <v>53</v>
      </c>
      <c r="F267" s="28">
        <f>F268</f>
        <v>2822000</v>
      </c>
    </row>
    <row r="268" spans="1:6" ht="24">
      <c r="A268" s="43" t="s">
        <v>62</v>
      </c>
      <c r="B268" s="4" t="s">
        <v>6</v>
      </c>
      <c r="C268" s="5" t="s">
        <v>37</v>
      </c>
      <c r="D268" s="5" t="s">
        <v>251</v>
      </c>
      <c r="E268" s="5" t="s">
        <v>54</v>
      </c>
      <c r="F268" s="29">
        <v>2822000</v>
      </c>
    </row>
    <row r="269" spans="1:6" ht="12">
      <c r="A269" s="1" t="s">
        <v>38</v>
      </c>
      <c r="B269" s="2" t="s">
        <v>6</v>
      </c>
      <c r="C269" s="3" t="s">
        <v>39</v>
      </c>
      <c r="D269" s="9"/>
      <c r="E269" s="9"/>
      <c r="F269" s="25">
        <f>F270+F277</f>
        <v>3428128</v>
      </c>
    </row>
    <row r="270" spans="1:6" ht="12">
      <c r="A270" s="38" t="s">
        <v>40</v>
      </c>
      <c r="B270" s="12" t="s">
        <v>6</v>
      </c>
      <c r="C270" s="13" t="s">
        <v>41</v>
      </c>
      <c r="D270" s="13"/>
      <c r="E270" s="13"/>
      <c r="F270" s="32">
        <f aca="true" t="shared" si="3" ref="F270:F275">F271</f>
        <v>15000</v>
      </c>
    </row>
    <row r="271" spans="1:6" ht="24">
      <c r="A271" s="30" t="s">
        <v>71</v>
      </c>
      <c r="B271" s="52" t="s">
        <v>6</v>
      </c>
      <c r="C271" s="53" t="s">
        <v>41</v>
      </c>
      <c r="D271" s="53" t="s">
        <v>181</v>
      </c>
      <c r="E271" s="5"/>
      <c r="F271" s="26">
        <f t="shared" si="3"/>
        <v>15000</v>
      </c>
    </row>
    <row r="272" spans="1:6" ht="36">
      <c r="A272" s="30" t="s">
        <v>180</v>
      </c>
      <c r="B272" s="52" t="s">
        <v>6</v>
      </c>
      <c r="C272" s="53" t="s">
        <v>41</v>
      </c>
      <c r="D272" s="53" t="s">
        <v>182</v>
      </c>
      <c r="E272" s="5"/>
      <c r="F272" s="28">
        <f t="shared" si="3"/>
        <v>15000</v>
      </c>
    </row>
    <row r="273" spans="1:6" ht="24">
      <c r="A273" s="14" t="s">
        <v>188</v>
      </c>
      <c r="B273" s="52" t="s">
        <v>6</v>
      </c>
      <c r="C273" s="53" t="s">
        <v>41</v>
      </c>
      <c r="D273" s="53" t="s">
        <v>183</v>
      </c>
      <c r="E273" s="5"/>
      <c r="F273" s="28">
        <f t="shared" si="3"/>
        <v>15000</v>
      </c>
    </row>
    <row r="274" spans="1:6" ht="96">
      <c r="A274" s="51" t="s">
        <v>190</v>
      </c>
      <c r="B274" s="52" t="s">
        <v>6</v>
      </c>
      <c r="C274" s="53" t="s">
        <v>41</v>
      </c>
      <c r="D274" s="53" t="s">
        <v>279</v>
      </c>
      <c r="E274" s="5"/>
      <c r="F274" s="28">
        <f t="shared" si="3"/>
        <v>15000</v>
      </c>
    </row>
    <row r="275" spans="1:6" ht="12">
      <c r="A275" s="43" t="s">
        <v>45</v>
      </c>
      <c r="B275" s="4" t="s">
        <v>6</v>
      </c>
      <c r="C275" s="5" t="s">
        <v>41</v>
      </c>
      <c r="D275" s="5" t="s">
        <v>279</v>
      </c>
      <c r="E275" s="5" t="s">
        <v>113</v>
      </c>
      <c r="F275" s="28">
        <f t="shared" si="3"/>
        <v>15000</v>
      </c>
    </row>
    <row r="276" spans="1:6" ht="12">
      <c r="A276" s="43" t="s">
        <v>115</v>
      </c>
      <c r="B276" s="4" t="s">
        <v>6</v>
      </c>
      <c r="C276" s="5" t="s">
        <v>41</v>
      </c>
      <c r="D276" s="5" t="s">
        <v>279</v>
      </c>
      <c r="E276" s="5" t="s">
        <v>114</v>
      </c>
      <c r="F276" s="29">
        <v>15000</v>
      </c>
    </row>
    <row r="277" spans="1:6" ht="12">
      <c r="A277" s="38" t="s">
        <v>280</v>
      </c>
      <c r="B277" s="12" t="s">
        <v>6</v>
      </c>
      <c r="C277" s="13" t="s">
        <v>281</v>
      </c>
      <c r="D277" s="13"/>
      <c r="E277" s="8"/>
      <c r="F277" s="32">
        <f>F278+F301</f>
        <v>3413128</v>
      </c>
    </row>
    <row r="278" spans="1:6" ht="24">
      <c r="A278" s="30" t="s">
        <v>71</v>
      </c>
      <c r="B278" s="52" t="s">
        <v>6</v>
      </c>
      <c r="C278" s="53" t="s">
        <v>281</v>
      </c>
      <c r="D278" s="53" t="s">
        <v>181</v>
      </c>
      <c r="E278" s="5"/>
      <c r="F278" s="26">
        <f>F279+F291</f>
        <v>2644000</v>
      </c>
    </row>
    <row r="279" spans="1:6" ht="36">
      <c r="A279" s="30" t="s">
        <v>180</v>
      </c>
      <c r="B279" s="52" t="s">
        <v>6</v>
      </c>
      <c r="C279" s="53" t="s">
        <v>281</v>
      </c>
      <c r="D279" s="53" t="s">
        <v>182</v>
      </c>
      <c r="E279" s="5"/>
      <c r="F279" s="26">
        <f>+F280</f>
        <v>393000</v>
      </c>
    </row>
    <row r="280" spans="1:6" ht="24">
      <c r="A280" s="14" t="s">
        <v>188</v>
      </c>
      <c r="B280" s="52" t="s">
        <v>6</v>
      </c>
      <c r="C280" s="53" t="s">
        <v>281</v>
      </c>
      <c r="D280" s="53" t="s">
        <v>183</v>
      </c>
      <c r="E280" s="5"/>
      <c r="F280" s="26">
        <f>F281+F286</f>
        <v>393000</v>
      </c>
    </row>
    <row r="281" spans="1:6" ht="36">
      <c r="A281" s="14" t="s">
        <v>253</v>
      </c>
      <c r="B281" s="52" t="s">
        <v>6</v>
      </c>
      <c r="C281" s="53" t="s">
        <v>281</v>
      </c>
      <c r="D281" s="53" t="s">
        <v>269</v>
      </c>
      <c r="E281" s="5"/>
      <c r="F281" s="26">
        <f>F282+F284</f>
        <v>80000</v>
      </c>
    </row>
    <row r="282" spans="1:6" ht="24">
      <c r="A282" s="43" t="s">
        <v>61</v>
      </c>
      <c r="B282" s="4" t="s">
        <v>6</v>
      </c>
      <c r="C282" s="5" t="s">
        <v>281</v>
      </c>
      <c r="D282" s="5" t="s">
        <v>269</v>
      </c>
      <c r="E282" s="5" t="s">
        <v>53</v>
      </c>
      <c r="F282" s="28">
        <f>F283</f>
        <v>70000</v>
      </c>
    </row>
    <row r="283" spans="1:6" ht="24">
      <c r="A283" s="43" t="s">
        <v>62</v>
      </c>
      <c r="B283" s="4" t="s">
        <v>6</v>
      </c>
      <c r="C283" s="5" t="s">
        <v>281</v>
      </c>
      <c r="D283" s="5" t="s">
        <v>269</v>
      </c>
      <c r="E283" s="5" t="s">
        <v>54</v>
      </c>
      <c r="F283" s="29">
        <v>70000</v>
      </c>
    </row>
    <row r="284" spans="1:6" ht="12">
      <c r="A284" s="48" t="s">
        <v>93</v>
      </c>
      <c r="B284" s="4" t="s">
        <v>6</v>
      </c>
      <c r="C284" s="5" t="s">
        <v>281</v>
      </c>
      <c r="D284" s="5" t="s">
        <v>269</v>
      </c>
      <c r="E284" s="5" t="s">
        <v>92</v>
      </c>
      <c r="F284" s="28">
        <f>F285</f>
        <v>10000</v>
      </c>
    </row>
    <row r="285" spans="1:6" ht="12">
      <c r="A285" s="48" t="s">
        <v>94</v>
      </c>
      <c r="B285" s="4" t="s">
        <v>6</v>
      </c>
      <c r="C285" s="5" t="s">
        <v>281</v>
      </c>
      <c r="D285" s="5" t="s">
        <v>269</v>
      </c>
      <c r="E285" s="5" t="s">
        <v>91</v>
      </c>
      <c r="F285" s="29">
        <v>10000</v>
      </c>
    </row>
    <row r="286" spans="1:6" ht="24">
      <c r="A286" s="14" t="s">
        <v>189</v>
      </c>
      <c r="B286" s="52" t="s">
        <v>6</v>
      </c>
      <c r="C286" s="53" t="s">
        <v>281</v>
      </c>
      <c r="D286" s="53" t="s">
        <v>270</v>
      </c>
      <c r="E286" s="53"/>
      <c r="F286" s="26">
        <f>F287+F289</f>
        <v>313000</v>
      </c>
    </row>
    <row r="287" spans="1:6" ht="24">
      <c r="A287" s="43" t="s">
        <v>61</v>
      </c>
      <c r="B287" s="4" t="s">
        <v>6</v>
      </c>
      <c r="C287" s="5" t="s">
        <v>281</v>
      </c>
      <c r="D287" s="5" t="s">
        <v>270</v>
      </c>
      <c r="E287" s="5" t="s">
        <v>53</v>
      </c>
      <c r="F287" s="28">
        <f>F288</f>
        <v>295000</v>
      </c>
    </row>
    <row r="288" spans="1:6" ht="24">
      <c r="A288" s="43" t="s">
        <v>62</v>
      </c>
      <c r="B288" s="4" t="s">
        <v>6</v>
      </c>
      <c r="C288" s="5" t="s">
        <v>281</v>
      </c>
      <c r="D288" s="5" t="s">
        <v>270</v>
      </c>
      <c r="E288" s="5" t="s">
        <v>54</v>
      </c>
      <c r="F288" s="29">
        <v>295000</v>
      </c>
    </row>
    <row r="289" spans="1:6" ht="12">
      <c r="A289" s="48" t="s">
        <v>93</v>
      </c>
      <c r="B289" s="4" t="s">
        <v>6</v>
      </c>
      <c r="C289" s="5" t="s">
        <v>281</v>
      </c>
      <c r="D289" s="5" t="s">
        <v>269</v>
      </c>
      <c r="E289" s="5" t="s">
        <v>92</v>
      </c>
      <c r="F289" s="28">
        <f>F290</f>
        <v>18000</v>
      </c>
    </row>
    <row r="290" spans="1:6" ht="12">
      <c r="A290" s="48" t="s">
        <v>94</v>
      </c>
      <c r="B290" s="4" t="s">
        <v>6</v>
      </c>
      <c r="C290" s="5" t="s">
        <v>281</v>
      </c>
      <c r="D290" s="5" t="s">
        <v>269</v>
      </c>
      <c r="E290" s="5" t="s">
        <v>91</v>
      </c>
      <c r="F290" s="29">
        <v>18000</v>
      </c>
    </row>
    <row r="291" spans="1:6" ht="24">
      <c r="A291" s="30" t="s">
        <v>184</v>
      </c>
      <c r="B291" s="52" t="s">
        <v>6</v>
      </c>
      <c r="C291" s="53" t="s">
        <v>281</v>
      </c>
      <c r="D291" s="53" t="s">
        <v>185</v>
      </c>
      <c r="E291" s="5"/>
      <c r="F291" s="26">
        <f>F292</f>
        <v>2251000</v>
      </c>
    </row>
    <row r="292" spans="1:6" ht="24">
      <c r="A292" s="51" t="s">
        <v>186</v>
      </c>
      <c r="B292" s="52" t="s">
        <v>6</v>
      </c>
      <c r="C292" s="53" t="s">
        <v>281</v>
      </c>
      <c r="D292" s="53" t="s">
        <v>215</v>
      </c>
      <c r="E292" s="5"/>
      <c r="F292" s="26">
        <f>F293+F298</f>
        <v>2251000</v>
      </c>
    </row>
    <row r="293" spans="1:6" ht="12">
      <c r="A293" s="14" t="s">
        <v>187</v>
      </c>
      <c r="B293" s="52" t="s">
        <v>6</v>
      </c>
      <c r="C293" s="53" t="s">
        <v>281</v>
      </c>
      <c r="D293" s="53" t="s">
        <v>271</v>
      </c>
      <c r="E293" s="5"/>
      <c r="F293" s="26">
        <f>F294+F296</f>
        <v>251000</v>
      </c>
    </row>
    <row r="294" spans="1:6" ht="24">
      <c r="A294" s="43" t="s">
        <v>61</v>
      </c>
      <c r="B294" s="4" t="s">
        <v>6</v>
      </c>
      <c r="C294" s="5" t="s">
        <v>281</v>
      </c>
      <c r="D294" s="5" t="s">
        <v>271</v>
      </c>
      <c r="E294" s="5" t="s">
        <v>53</v>
      </c>
      <c r="F294" s="28">
        <f>F295</f>
        <v>50000</v>
      </c>
    </row>
    <row r="295" spans="1:6" ht="24">
      <c r="A295" s="43" t="s">
        <v>62</v>
      </c>
      <c r="B295" s="4" t="s">
        <v>6</v>
      </c>
      <c r="C295" s="5" t="s">
        <v>281</v>
      </c>
      <c r="D295" s="5" t="s">
        <v>271</v>
      </c>
      <c r="E295" s="5" t="s">
        <v>54</v>
      </c>
      <c r="F295" s="29">
        <v>50000</v>
      </c>
    </row>
    <row r="296" spans="1:6" ht="12">
      <c r="A296" s="48" t="s">
        <v>93</v>
      </c>
      <c r="B296" s="5" t="s">
        <v>6</v>
      </c>
      <c r="C296" s="5" t="s">
        <v>281</v>
      </c>
      <c r="D296" s="5" t="s">
        <v>271</v>
      </c>
      <c r="E296" s="5" t="s">
        <v>92</v>
      </c>
      <c r="F296" s="28">
        <f>F297</f>
        <v>201000</v>
      </c>
    </row>
    <row r="297" spans="1:6" ht="12">
      <c r="A297" s="48" t="s">
        <v>94</v>
      </c>
      <c r="B297" s="5" t="s">
        <v>6</v>
      </c>
      <c r="C297" s="5" t="s">
        <v>281</v>
      </c>
      <c r="D297" s="5" t="s">
        <v>271</v>
      </c>
      <c r="E297" s="5" t="s">
        <v>91</v>
      </c>
      <c r="F297" s="29">
        <v>201000</v>
      </c>
    </row>
    <row r="298" spans="1:6" ht="12">
      <c r="A298" s="51" t="s">
        <v>197</v>
      </c>
      <c r="B298" s="52" t="s">
        <v>6</v>
      </c>
      <c r="C298" s="53" t="s">
        <v>281</v>
      </c>
      <c r="D298" s="53" t="s">
        <v>272</v>
      </c>
      <c r="E298" s="53"/>
      <c r="F298" s="26">
        <f>F299</f>
        <v>2000000</v>
      </c>
    </row>
    <row r="299" spans="1:6" ht="24">
      <c r="A299" s="43" t="s">
        <v>61</v>
      </c>
      <c r="B299" s="4" t="s">
        <v>6</v>
      </c>
      <c r="C299" s="5" t="s">
        <v>281</v>
      </c>
      <c r="D299" s="5" t="s">
        <v>272</v>
      </c>
      <c r="E299" s="5" t="s">
        <v>53</v>
      </c>
      <c r="F299" s="28">
        <f>F300</f>
        <v>2000000</v>
      </c>
    </row>
    <row r="300" spans="1:6" ht="24">
      <c r="A300" s="43" t="s">
        <v>62</v>
      </c>
      <c r="B300" s="4" t="s">
        <v>6</v>
      </c>
      <c r="C300" s="5" t="s">
        <v>281</v>
      </c>
      <c r="D300" s="5" t="s">
        <v>272</v>
      </c>
      <c r="E300" s="5" t="s">
        <v>54</v>
      </c>
      <c r="F300" s="29">
        <v>2000000</v>
      </c>
    </row>
    <row r="301" spans="1:6" ht="36">
      <c r="A301" s="30" t="s">
        <v>65</v>
      </c>
      <c r="B301" s="54" t="s">
        <v>6</v>
      </c>
      <c r="C301" s="53" t="s">
        <v>281</v>
      </c>
      <c r="D301" s="52" t="s">
        <v>127</v>
      </c>
      <c r="E301" s="4"/>
      <c r="F301" s="26">
        <f>F302</f>
        <v>769128</v>
      </c>
    </row>
    <row r="302" spans="1:6" ht="36">
      <c r="A302" s="58" t="s">
        <v>126</v>
      </c>
      <c r="B302" s="54" t="s">
        <v>6</v>
      </c>
      <c r="C302" s="53" t="s">
        <v>281</v>
      </c>
      <c r="D302" s="52" t="s">
        <v>128</v>
      </c>
      <c r="E302" s="4"/>
      <c r="F302" s="26">
        <f>F303</f>
        <v>769128</v>
      </c>
    </row>
    <row r="303" spans="1:6" ht="24">
      <c r="A303" s="58" t="s">
        <v>323</v>
      </c>
      <c r="B303" s="52" t="s">
        <v>6</v>
      </c>
      <c r="C303" s="53" t="s">
        <v>281</v>
      </c>
      <c r="D303" s="52" t="s">
        <v>324</v>
      </c>
      <c r="E303" s="52"/>
      <c r="F303" s="26">
        <f>F304</f>
        <v>769128</v>
      </c>
    </row>
    <row r="304" spans="1:6" ht="12">
      <c r="A304" s="44" t="s">
        <v>93</v>
      </c>
      <c r="B304" s="4" t="s">
        <v>6</v>
      </c>
      <c r="C304" s="5" t="s">
        <v>281</v>
      </c>
      <c r="D304" s="4" t="s">
        <v>324</v>
      </c>
      <c r="E304" s="5" t="s">
        <v>92</v>
      </c>
      <c r="F304" s="28">
        <f>F305</f>
        <v>769128</v>
      </c>
    </row>
    <row r="305" spans="1:6" ht="12">
      <c r="A305" s="44" t="s">
        <v>325</v>
      </c>
      <c r="B305" s="4" t="s">
        <v>6</v>
      </c>
      <c r="C305" s="5" t="s">
        <v>281</v>
      </c>
      <c r="D305" s="4" t="s">
        <v>324</v>
      </c>
      <c r="E305" s="5" t="s">
        <v>326</v>
      </c>
      <c r="F305" s="29">
        <v>769128</v>
      </c>
    </row>
    <row r="306" spans="1:6" ht="12">
      <c r="A306" s="1" t="s">
        <v>42</v>
      </c>
      <c r="B306" s="2" t="s">
        <v>6</v>
      </c>
      <c r="C306" s="3" t="s">
        <v>43</v>
      </c>
      <c r="D306" s="9"/>
      <c r="E306" s="9"/>
      <c r="F306" s="25">
        <f>F307</f>
        <v>7903061</v>
      </c>
    </row>
    <row r="307" spans="1:6" ht="12">
      <c r="A307" s="38" t="s">
        <v>89</v>
      </c>
      <c r="B307" s="12" t="s">
        <v>6</v>
      </c>
      <c r="C307" s="13" t="s">
        <v>44</v>
      </c>
      <c r="D307" s="8"/>
      <c r="E307" s="8"/>
      <c r="F307" s="32">
        <f>F308</f>
        <v>7903061</v>
      </c>
    </row>
    <row r="308" spans="1:6" ht="36">
      <c r="A308" s="30" t="s">
        <v>72</v>
      </c>
      <c r="B308" s="52" t="s">
        <v>6</v>
      </c>
      <c r="C308" s="53" t="s">
        <v>44</v>
      </c>
      <c r="D308" s="53" t="s">
        <v>191</v>
      </c>
      <c r="E308" s="5"/>
      <c r="F308" s="26">
        <f>F309</f>
        <v>7903061</v>
      </c>
    </row>
    <row r="309" spans="1:6" ht="36">
      <c r="A309" s="61" t="s">
        <v>254</v>
      </c>
      <c r="B309" s="52" t="s">
        <v>6</v>
      </c>
      <c r="C309" s="53" t="s">
        <v>44</v>
      </c>
      <c r="D309" s="53" t="s">
        <v>192</v>
      </c>
      <c r="E309" s="5"/>
      <c r="F309" s="26">
        <f>+F320+F317+F310</f>
        <v>7903061</v>
      </c>
    </row>
    <row r="310" spans="1:6" ht="24">
      <c r="A310" s="50" t="s">
        <v>76</v>
      </c>
      <c r="B310" s="52" t="s">
        <v>6</v>
      </c>
      <c r="C310" s="53" t="s">
        <v>44</v>
      </c>
      <c r="D310" s="53" t="s">
        <v>195</v>
      </c>
      <c r="E310" s="53"/>
      <c r="F310" s="26">
        <f>F311+F313+F315</f>
        <v>6288061</v>
      </c>
    </row>
    <row r="311" spans="1:6" ht="48">
      <c r="A311" s="6" t="s">
        <v>77</v>
      </c>
      <c r="B311" s="4" t="s">
        <v>6</v>
      </c>
      <c r="C311" s="5" t="s">
        <v>44</v>
      </c>
      <c r="D311" s="5" t="s">
        <v>195</v>
      </c>
      <c r="E311" s="5" t="s">
        <v>50</v>
      </c>
      <c r="F311" s="28">
        <f>F312</f>
        <v>5757061</v>
      </c>
    </row>
    <row r="312" spans="1:6" ht="12">
      <c r="A312" s="6" t="s">
        <v>78</v>
      </c>
      <c r="B312" s="4" t="s">
        <v>6</v>
      </c>
      <c r="C312" s="5" t="s">
        <v>44</v>
      </c>
      <c r="D312" s="5" t="s">
        <v>195</v>
      </c>
      <c r="E312" s="5" t="s">
        <v>79</v>
      </c>
      <c r="F312" s="29">
        <v>5757061</v>
      </c>
    </row>
    <row r="313" spans="1:6" ht="24">
      <c r="A313" s="43" t="s">
        <v>61</v>
      </c>
      <c r="B313" s="4" t="s">
        <v>6</v>
      </c>
      <c r="C313" s="5" t="s">
        <v>44</v>
      </c>
      <c r="D313" s="5" t="s">
        <v>195</v>
      </c>
      <c r="E313" s="5" t="s">
        <v>53</v>
      </c>
      <c r="F313" s="62">
        <f>F314</f>
        <v>515000</v>
      </c>
    </row>
    <row r="314" spans="1:6" ht="24">
      <c r="A314" s="43" t="s">
        <v>62</v>
      </c>
      <c r="B314" s="4" t="s">
        <v>6</v>
      </c>
      <c r="C314" s="5" t="s">
        <v>44</v>
      </c>
      <c r="D314" s="5" t="s">
        <v>195</v>
      </c>
      <c r="E314" s="5" t="s">
        <v>54</v>
      </c>
      <c r="F314" s="29">
        <v>515000</v>
      </c>
    </row>
    <row r="315" spans="1:6" ht="12">
      <c r="A315" s="43" t="s">
        <v>45</v>
      </c>
      <c r="B315" s="4" t="s">
        <v>6</v>
      </c>
      <c r="C315" s="5" t="s">
        <v>44</v>
      </c>
      <c r="D315" s="5" t="s">
        <v>195</v>
      </c>
      <c r="E315" s="5">
        <v>800</v>
      </c>
      <c r="F315" s="62">
        <f>F316</f>
        <v>16000</v>
      </c>
    </row>
    <row r="316" spans="1:6" ht="12">
      <c r="A316" s="43" t="s">
        <v>63</v>
      </c>
      <c r="B316" s="4" t="s">
        <v>6</v>
      </c>
      <c r="C316" s="5" t="s">
        <v>44</v>
      </c>
      <c r="D316" s="5" t="s">
        <v>195</v>
      </c>
      <c r="E316" s="5" t="s">
        <v>56</v>
      </c>
      <c r="F316" s="29">
        <v>16000</v>
      </c>
    </row>
    <row r="317" spans="1:6" ht="12">
      <c r="A317" s="51" t="s">
        <v>256</v>
      </c>
      <c r="B317" s="52" t="s">
        <v>6</v>
      </c>
      <c r="C317" s="53" t="s">
        <v>44</v>
      </c>
      <c r="D317" s="53" t="s">
        <v>255</v>
      </c>
      <c r="E317" s="53"/>
      <c r="F317" s="26">
        <f>F318</f>
        <v>390000</v>
      </c>
    </row>
    <row r="318" spans="1:6" ht="24">
      <c r="A318" s="43" t="s">
        <v>61</v>
      </c>
      <c r="B318" s="4" t="s">
        <v>6</v>
      </c>
      <c r="C318" s="5" t="s">
        <v>44</v>
      </c>
      <c r="D318" s="5" t="s">
        <v>255</v>
      </c>
      <c r="E318" s="5" t="s">
        <v>53</v>
      </c>
      <c r="F318" s="28">
        <f>F319</f>
        <v>390000</v>
      </c>
    </row>
    <row r="319" spans="1:6" ht="24">
      <c r="A319" s="43" t="s">
        <v>62</v>
      </c>
      <c r="B319" s="4" t="s">
        <v>6</v>
      </c>
      <c r="C319" s="5" t="s">
        <v>44</v>
      </c>
      <c r="D319" s="5" t="s">
        <v>255</v>
      </c>
      <c r="E319" s="5" t="s">
        <v>54</v>
      </c>
      <c r="F319" s="29">
        <v>390000</v>
      </c>
    </row>
    <row r="320" spans="1:6" ht="24">
      <c r="A320" s="50" t="s">
        <v>219</v>
      </c>
      <c r="B320" s="52" t="s">
        <v>6</v>
      </c>
      <c r="C320" s="53" t="s">
        <v>44</v>
      </c>
      <c r="D320" s="53" t="s">
        <v>194</v>
      </c>
      <c r="E320" s="5"/>
      <c r="F320" s="26">
        <f>F321</f>
        <v>1225000</v>
      </c>
    </row>
    <row r="321" spans="1:6" ht="24">
      <c r="A321" s="43" t="s">
        <v>61</v>
      </c>
      <c r="B321" s="4" t="s">
        <v>6</v>
      </c>
      <c r="C321" s="5" t="s">
        <v>44</v>
      </c>
      <c r="D321" s="5" t="s">
        <v>194</v>
      </c>
      <c r="E321" s="5" t="s">
        <v>53</v>
      </c>
      <c r="F321" s="28">
        <f>F322</f>
        <v>1225000</v>
      </c>
    </row>
    <row r="322" spans="1:6" ht="24">
      <c r="A322" s="43" t="s">
        <v>62</v>
      </c>
      <c r="B322" s="4" t="s">
        <v>6</v>
      </c>
      <c r="C322" s="5" t="s">
        <v>44</v>
      </c>
      <c r="D322" s="5" t="s">
        <v>194</v>
      </c>
      <c r="E322" s="5" t="s">
        <v>54</v>
      </c>
      <c r="F322" s="29">
        <v>1225000</v>
      </c>
    </row>
  </sheetData>
  <sheetProtection/>
  <mergeCells count="2">
    <mergeCell ref="C3:F3"/>
    <mergeCell ref="A6:F6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9.00390625" style="19" customWidth="1"/>
    <col min="2" max="2" width="13.140625" style="19" customWidth="1"/>
    <col min="3" max="3" width="8.57421875" style="19" customWidth="1"/>
    <col min="4" max="4" width="11.140625" style="19" customWidth="1"/>
    <col min="5" max="5" width="7.140625" style="19" customWidth="1"/>
    <col min="6" max="6" width="13.421875" style="19" customWidth="1"/>
    <col min="7" max="7" width="12.28125" style="19" customWidth="1"/>
    <col min="8" max="10" width="10.8515625" style="19" bestFit="1" customWidth="1"/>
    <col min="11" max="244" width="9.140625" style="19" customWidth="1"/>
    <col min="245" max="245" width="37.7109375" style="19" customWidth="1"/>
    <col min="246" max="246" width="7.57421875" style="19" customWidth="1"/>
    <col min="247" max="248" width="9.00390625" style="19" customWidth="1"/>
    <col min="249" max="249" width="6.421875" style="19" customWidth="1"/>
    <col min="250" max="250" width="9.28125" style="19" customWidth="1"/>
    <col min="251" max="251" width="11.00390625" style="19" customWidth="1"/>
    <col min="252" max="252" width="9.8515625" style="19" customWidth="1"/>
    <col min="253" max="255" width="0" style="19" hidden="1" customWidth="1"/>
    <col min="256" max="16384" width="9.140625" style="19" customWidth="1"/>
  </cols>
  <sheetData>
    <row r="1" ht="12">
      <c r="F1" s="20"/>
    </row>
    <row r="2" spans="4:6" ht="12">
      <c r="D2" s="19" t="s">
        <v>347</v>
      </c>
      <c r="F2" s="20"/>
    </row>
    <row r="3" spans="4:7" ht="26.25" customHeight="1">
      <c r="D3" s="113" t="s">
        <v>236</v>
      </c>
      <c r="E3" s="113"/>
      <c r="F3" s="113"/>
      <c r="G3" s="113"/>
    </row>
    <row r="4" spans="3:6" ht="12">
      <c r="C4" s="73"/>
      <c r="D4" s="19" t="s">
        <v>351</v>
      </c>
      <c r="F4" s="20"/>
    </row>
    <row r="5" ht="12">
      <c r="F5" s="20"/>
    </row>
    <row r="6" ht="12">
      <c r="F6" s="20"/>
    </row>
    <row r="7" spans="1:7" ht="12">
      <c r="A7" s="114" t="s">
        <v>333</v>
      </c>
      <c r="B7" s="114"/>
      <c r="C7" s="114"/>
      <c r="D7" s="114"/>
      <c r="E7" s="114"/>
      <c r="F7" s="114"/>
      <c r="G7" s="114"/>
    </row>
    <row r="8" ht="12">
      <c r="A8" s="21"/>
    </row>
    <row r="9" spans="6:7" ht="12">
      <c r="F9" s="22"/>
      <c r="G9" s="110" t="s">
        <v>90</v>
      </c>
    </row>
    <row r="10" spans="1:7" ht="52.5" customHeight="1">
      <c r="A10" s="23" t="s">
        <v>0</v>
      </c>
      <c r="B10" s="24" t="s">
        <v>111</v>
      </c>
      <c r="C10" s="24" t="s">
        <v>1</v>
      </c>
      <c r="D10" s="24" t="s">
        <v>2</v>
      </c>
      <c r="E10" s="24" t="s">
        <v>3</v>
      </c>
      <c r="F10" s="24" t="s">
        <v>334</v>
      </c>
      <c r="G10" s="24" t="s">
        <v>335</v>
      </c>
    </row>
    <row r="11" spans="1:7" ht="12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</row>
    <row r="12" spans="1:7" ht="36">
      <c r="A12" s="49" t="s">
        <v>96</v>
      </c>
      <c r="B12" s="18"/>
      <c r="C12" s="18"/>
      <c r="D12" s="18"/>
      <c r="E12" s="18"/>
      <c r="F12" s="18"/>
      <c r="G12" s="18"/>
    </row>
    <row r="13" spans="1:7" ht="12">
      <c r="A13" s="39" t="s">
        <v>4</v>
      </c>
      <c r="B13" s="20"/>
      <c r="C13" s="40"/>
      <c r="D13" s="40"/>
      <c r="E13" s="40"/>
      <c r="F13" s="26">
        <f>F14+F79+F88+F117+F148+F233+F246+F263+F300</f>
        <v>160238800.81</v>
      </c>
      <c r="G13" s="26">
        <f>G14+G79+G88+G117+G148+G233+G246+G263+G300</f>
        <v>158890995.61</v>
      </c>
    </row>
    <row r="14" spans="1:7" ht="12">
      <c r="A14" s="1" t="s">
        <v>5</v>
      </c>
      <c r="B14" s="2" t="s">
        <v>6</v>
      </c>
      <c r="C14" s="3" t="s">
        <v>7</v>
      </c>
      <c r="D14" s="47"/>
      <c r="E14" s="47"/>
      <c r="F14" s="25">
        <f>F15+F20+F32+F38</f>
        <v>34023994</v>
      </c>
      <c r="G14" s="25">
        <f>G15+G20+G32+G38</f>
        <v>35178682</v>
      </c>
    </row>
    <row r="15" spans="1:7" ht="36">
      <c r="A15" s="41" t="s">
        <v>47</v>
      </c>
      <c r="B15" s="42" t="s">
        <v>6</v>
      </c>
      <c r="C15" s="12" t="s">
        <v>8</v>
      </c>
      <c r="D15" s="15"/>
      <c r="E15" s="15"/>
      <c r="F15" s="32">
        <f>+F16</f>
        <v>1931004</v>
      </c>
      <c r="G15" s="32">
        <f>+G16</f>
        <v>1931004</v>
      </c>
    </row>
    <row r="16" spans="1:7" ht="36">
      <c r="A16" s="30" t="s">
        <v>48</v>
      </c>
      <c r="B16" s="52" t="s">
        <v>6</v>
      </c>
      <c r="C16" s="52" t="s">
        <v>8</v>
      </c>
      <c r="D16" s="52" t="s">
        <v>117</v>
      </c>
      <c r="E16" s="52"/>
      <c r="F16" s="26">
        <f aca="true" t="shared" si="0" ref="F16:G18">F17</f>
        <v>1931004</v>
      </c>
      <c r="G16" s="26">
        <f t="shared" si="0"/>
        <v>1931004</v>
      </c>
    </row>
    <row r="17" spans="1:7" ht="24">
      <c r="A17" s="51" t="s">
        <v>9</v>
      </c>
      <c r="B17" s="52" t="s">
        <v>6</v>
      </c>
      <c r="C17" s="52" t="s">
        <v>8</v>
      </c>
      <c r="D17" s="52" t="s">
        <v>117</v>
      </c>
      <c r="E17" s="52"/>
      <c r="F17" s="26">
        <f t="shared" si="0"/>
        <v>1931004</v>
      </c>
      <c r="G17" s="26">
        <f t="shared" si="0"/>
        <v>1931004</v>
      </c>
    </row>
    <row r="18" spans="1:7" ht="48">
      <c r="A18" s="43" t="s">
        <v>80</v>
      </c>
      <c r="B18" s="4" t="s">
        <v>6</v>
      </c>
      <c r="C18" s="4" t="s">
        <v>8</v>
      </c>
      <c r="D18" s="4" t="s">
        <v>117</v>
      </c>
      <c r="E18" s="4" t="s">
        <v>50</v>
      </c>
      <c r="F18" s="28">
        <f t="shared" si="0"/>
        <v>1931004</v>
      </c>
      <c r="G18" s="28">
        <f t="shared" si="0"/>
        <v>1931004</v>
      </c>
    </row>
    <row r="19" spans="1:7" ht="24">
      <c r="A19" s="45" t="s">
        <v>86</v>
      </c>
      <c r="B19" s="4" t="s">
        <v>6</v>
      </c>
      <c r="C19" s="4" t="s">
        <v>8</v>
      </c>
      <c r="D19" s="4" t="s">
        <v>117</v>
      </c>
      <c r="E19" s="4" t="s">
        <v>52</v>
      </c>
      <c r="F19" s="29">
        <v>1931004</v>
      </c>
      <c r="G19" s="29">
        <v>1931004</v>
      </c>
    </row>
    <row r="20" spans="1:7" ht="36">
      <c r="A20" s="38" t="s">
        <v>10</v>
      </c>
      <c r="B20" s="12" t="s">
        <v>6</v>
      </c>
      <c r="C20" s="12" t="s">
        <v>11</v>
      </c>
      <c r="D20" s="15"/>
      <c r="E20" s="15"/>
      <c r="F20" s="32">
        <f>F28+F21</f>
        <v>16485076</v>
      </c>
      <c r="G20" s="32">
        <f>G28+G21</f>
        <v>17127126</v>
      </c>
    </row>
    <row r="21" spans="1:7" ht="36">
      <c r="A21" s="30" t="s">
        <v>223</v>
      </c>
      <c r="B21" s="52" t="s">
        <v>6</v>
      </c>
      <c r="C21" s="52" t="s">
        <v>11</v>
      </c>
      <c r="D21" s="52" t="s">
        <v>118</v>
      </c>
      <c r="E21" s="52"/>
      <c r="F21" s="26">
        <f>F22</f>
        <v>15130109</v>
      </c>
      <c r="G21" s="26">
        <f>G22</f>
        <v>15717935</v>
      </c>
    </row>
    <row r="22" spans="1:7" ht="24">
      <c r="A22" s="51" t="s">
        <v>116</v>
      </c>
      <c r="B22" s="52" t="s">
        <v>6</v>
      </c>
      <c r="C22" s="53" t="s">
        <v>11</v>
      </c>
      <c r="D22" s="52" t="s">
        <v>119</v>
      </c>
      <c r="E22" s="52"/>
      <c r="F22" s="26">
        <f>F23</f>
        <v>15130109</v>
      </c>
      <c r="G22" s="26">
        <f>G23</f>
        <v>15717935</v>
      </c>
    </row>
    <row r="23" spans="1:7" ht="12">
      <c r="A23" s="51" t="s">
        <v>49</v>
      </c>
      <c r="B23" s="52" t="s">
        <v>6</v>
      </c>
      <c r="C23" s="52" t="s">
        <v>11</v>
      </c>
      <c r="D23" s="52" t="s">
        <v>120</v>
      </c>
      <c r="E23" s="52"/>
      <c r="F23" s="26">
        <f>F24+F26</f>
        <v>15130109</v>
      </c>
      <c r="G23" s="26">
        <f>G24+G26</f>
        <v>15717935</v>
      </c>
    </row>
    <row r="24" spans="1:7" ht="48">
      <c r="A24" s="44" t="s">
        <v>80</v>
      </c>
      <c r="B24" s="4" t="s">
        <v>6</v>
      </c>
      <c r="C24" s="4" t="s">
        <v>11</v>
      </c>
      <c r="D24" s="4" t="s">
        <v>120</v>
      </c>
      <c r="E24" s="4" t="s">
        <v>50</v>
      </c>
      <c r="F24" s="28">
        <f>F25</f>
        <v>12085253</v>
      </c>
      <c r="G24" s="28">
        <f>G25</f>
        <v>12568935</v>
      </c>
    </row>
    <row r="25" spans="1:7" ht="24">
      <c r="A25" s="45" t="s">
        <v>86</v>
      </c>
      <c r="B25" s="4" t="s">
        <v>6</v>
      </c>
      <c r="C25" s="4" t="s">
        <v>11</v>
      </c>
      <c r="D25" s="4" t="s">
        <v>120</v>
      </c>
      <c r="E25" s="4" t="s">
        <v>52</v>
      </c>
      <c r="F25" s="29">
        <v>12085253</v>
      </c>
      <c r="G25" s="29">
        <v>12568935</v>
      </c>
    </row>
    <row r="26" spans="1:7" ht="24">
      <c r="A26" s="43" t="s">
        <v>61</v>
      </c>
      <c r="B26" s="27" t="s">
        <v>6</v>
      </c>
      <c r="C26" s="4" t="s">
        <v>11</v>
      </c>
      <c r="D26" s="4" t="s">
        <v>120</v>
      </c>
      <c r="E26" s="4" t="s">
        <v>53</v>
      </c>
      <c r="F26" s="28">
        <f>F27</f>
        <v>3044856</v>
      </c>
      <c r="G26" s="28">
        <f>G27</f>
        <v>3149000</v>
      </c>
    </row>
    <row r="27" spans="1:7" ht="24">
      <c r="A27" s="43" t="s">
        <v>62</v>
      </c>
      <c r="B27" s="27" t="s">
        <v>6</v>
      </c>
      <c r="C27" s="4" t="s">
        <v>11</v>
      </c>
      <c r="D27" s="4" t="s">
        <v>120</v>
      </c>
      <c r="E27" s="4" t="s">
        <v>54</v>
      </c>
      <c r="F27" s="29">
        <v>3044856</v>
      </c>
      <c r="G27" s="29">
        <v>3149000</v>
      </c>
    </row>
    <row r="28" spans="1:7" ht="12">
      <c r="A28" s="30" t="s">
        <v>57</v>
      </c>
      <c r="B28" s="52" t="s">
        <v>6</v>
      </c>
      <c r="C28" s="52" t="s">
        <v>11</v>
      </c>
      <c r="D28" s="52" t="s">
        <v>121</v>
      </c>
      <c r="E28" s="52"/>
      <c r="F28" s="26">
        <f aca="true" t="shared" si="1" ref="F28:G30">F29</f>
        <v>1354967</v>
      </c>
      <c r="G28" s="26">
        <f t="shared" si="1"/>
        <v>1409191</v>
      </c>
    </row>
    <row r="29" spans="1:7" ht="24">
      <c r="A29" s="51" t="s">
        <v>58</v>
      </c>
      <c r="B29" s="52" t="s">
        <v>6</v>
      </c>
      <c r="C29" s="52" t="s">
        <v>11</v>
      </c>
      <c r="D29" s="52" t="s">
        <v>122</v>
      </c>
      <c r="E29" s="52"/>
      <c r="F29" s="26">
        <f t="shared" si="1"/>
        <v>1354967</v>
      </c>
      <c r="G29" s="26">
        <f t="shared" si="1"/>
        <v>1409191</v>
      </c>
    </row>
    <row r="30" spans="1:7" ht="48">
      <c r="A30" s="44" t="s">
        <v>80</v>
      </c>
      <c r="B30" s="4" t="s">
        <v>6</v>
      </c>
      <c r="C30" s="4" t="s">
        <v>11</v>
      </c>
      <c r="D30" s="4" t="s">
        <v>122</v>
      </c>
      <c r="E30" s="4" t="s">
        <v>50</v>
      </c>
      <c r="F30" s="28">
        <f t="shared" si="1"/>
        <v>1354967</v>
      </c>
      <c r="G30" s="28">
        <f t="shared" si="1"/>
        <v>1409191</v>
      </c>
    </row>
    <row r="31" spans="1:7" ht="24">
      <c r="A31" s="45" t="s">
        <v>75</v>
      </c>
      <c r="B31" s="4" t="s">
        <v>6</v>
      </c>
      <c r="C31" s="4" t="s">
        <v>11</v>
      </c>
      <c r="D31" s="4" t="s">
        <v>122</v>
      </c>
      <c r="E31" s="4" t="s">
        <v>52</v>
      </c>
      <c r="F31" s="29">
        <v>1354967</v>
      </c>
      <c r="G31" s="29">
        <v>1409191</v>
      </c>
    </row>
    <row r="32" spans="1:7" ht="12">
      <c r="A32" s="11" t="s">
        <v>12</v>
      </c>
      <c r="B32" s="12" t="s">
        <v>6</v>
      </c>
      <c r="C32" s="13" t="s">
        <v>13</v>
      </c>
      <c r="D32" s="8"/>
      <c r="E32" s="55"/>
      <c r="F32" s="32">
        <f aca="true" t="shared" si="2" ref="F32:G36">F33</f>
        <v>400000</v>
      </c>
      <c r="G32" s="32">
        <f t="shared" si="2"/>
        <v>400000</v>
      </c>
    </row>
    <row r="33" spans="1:7" ht="36">
      <c r="A33" s="30" t="s">
        <v>300</v>
      </c>
      <c r="B33" s="54" t="s">
        <v>6</v>
      </c>
      <c r="C33" s="52" t="s">
        <v>13</v>
      </c>
      <c r="D33" s="52" t="s">
        <v>124</v>
      </c>
      <c r="E33" s="4"/>
      <c r="F33" s="26">
        <f t="shared" si="2"/>
        <v>400000</v>
      </c>
      <c r="G33" s="26">
        <f t="shared" si="2"/>
        <v>400000</v>
      </c>
    </row>
    <row r="34" spans="1:7" ht="24">
      <c r="A34" s="14" t="s">
        <v>123</v>
      </c>
      <c r="B34" s="54" t="s">
        <v>6</v>
      </c>
      <c r="C34" s="52" t="s">
        <v>13</v>
      </c>
      <c r="D34" s="52" t="s">
        <v>125</v>
      </c>
      <c r="E34" s="4"/>
      <c r="F34" s="26">
        <f t="shared" si="2"/>
        <v>400000</v>
      </c>
      <c r="G34" s="26">
        <f t="shared" si="2"/>
        <v>400000</v>
      </c>
    </row>
    <row r="35" spans="1:7" ht="12">
      <c r="A35" s="14" t="s">
        <v>59</v>
      </c>
      <c r="B35" s="54" t="s">
        <v>6</v>
      </c>
      <c r="C35" s="52" t="s">
        <v>13</v>
      </c>
      <c r="D35" s="52" t="s">
        <v>214</v>
      </c>
      <c r="E35" s="52"/>
      <c r="F35" s="26">
        <f t="shared" si="2"/>
        <v>400000</v>
      </c>
      <c r="G35" s="26">
        <f t="shared" si="2"/>
        <v>400000</v>
      </c>
    </row>
    <row r="36" spans="1:7" ht="12">
      <c r="A36" s="7" t="s">
        <v>45</v>
      </c>
      <c r="B36" s="27" t="s">
        <v>6</v>
      </c>
      <c r="C36" s="4" t="s">
        <v>13</v>
      </c>
      <c r="D36" s="4" t="s">
        <v>214</v>
      </c>
      <c r="E36" s="4">
        <v>800</v>
      </c>
      <c r="F36" s="28">
        <f t="shared" si="2"/>
        <v>400000</v>
      </c>
      <c r="G36" s="28">
        <f t="shared" si="2"/>
        <v>400000</v>
      </c>
    </row>
    <row r="37" spans="1:7" ht="12">
      <c r="A37" s="7" t="s">
        <v>60</v>
      </c>
      <c r="B37" s="27" t="s">
        <v>6</v>
      </c>
      <c r="C37" s="4" t="s">
        <v>13</v>
      </c>
      <c r="D37" s="4" t="s">
        <v>214</v>
      </c>
      <c r="E37" s="4">
        <v>870</v>
      </c>
      <c r="F37" s="29">
        <v>400000</v>
      </c>
      <c r="G37" s="29">
        <v>400000</v>
      </c>
    </row>
    <row r="38" spans="1:7" ht="12">
      <c r="A38" s="11" t="s">
        <v>14</v>
      </c>
      <c r="B38" s="12" t="s">
        <v>6</v>
      </c>
      <c r="C38" s="13" t="s">
        <v>15</v>
      </c>
      <c r="D38" s="15"/>
      <c r="E38" s="15"/>
      <c r="F38" s="32">
        <f>+F49+F54+F39+F67+F72</f>
        <v>15207914</v>
      </c>
      <c r="G38" s="32">
        <f>+G49+G54+G39+G67+G72</f>
        <v>15720552</v>
      </c>
    </row>
    <row r="39" spans="1:7" ht="36">
      <c r="A39" s="30" t="s">
        <v>65</v>
      </c>
      <c r="B39" s="54" t="s">
        <v>6</v>
      </c>
      <c r="C39" s="52" t="s">
        <v>15</v>
      </c>
      <c r="D39" s="52" t="s">
        <v>127</v>
      </c>
      <c r="E39" s="4"/>
      <c r="F39" s="26">
        <f>F40</f>
        <v>11497914</v>
      </c>
      <c r="G39" s="26">
        <f>G40</f>
        <v>12000552</v>
      </c>
    </row>
    <row r="40" spans="1:7" ht="36">
      <c r="A40" s="58" t="s">
        <v>126</v>
      </c>
      <c r="B40" s="54" t="s">
        <v>6</v>
      </c>
      <c r="C40" s="52" t="s">
        <v>15</v>
      </c>
      <c r="D40" s="52" t="s">
        <v>128</v>
      </c>
      <c r="E40" s="4"/>
      <c r="F40" s="26">
        <f>F41+F46</f>
        <v>11497914</v>
      </c>
      <c r="G40" s="26">
        <f>G41+G46</f>
        <v>12000552</v>
      </c>
    </row>
    <row r="41" spans="1:7" ht="36">
      <c r="A41" s="58" t="s">
        <v>81</v>
      </c>
      <c r="B41" s="52" t="s">
        <v>6</v>
      </c>
      <c r="C41" s="52" t="s">
        <v>15</v>
      </c>
      <c r="D41" s="52" t="s">
        <v>129</v>
      </c>
      <c r="E41" s="52"/>
      <c r="F41" s="26">
        <f>F42+F44</f>
        <v>11135914</v>
      </c>
      <c r="G41" s="26">
        <f>G42+G44</f>
        <v>11582552</v>
      </c>
    </row>
    <row r="42" spans="1:7" ht="48">
      <c r="A42" s="44" t="s">
        <v>80</v>
      </c>
      <c r="B42" s="4" t="s">
        <v>6</v>
      </c>
      <c r="C42" s="4" t="s">
        <v>15</v>
      </c>
      <c r="D42" s="4" t="s">
        <v>129</v>
      </c>
      <c r="E42" s="4" t="s">
        <v>50</v>
      </c>
      <c r="F42" s="28">
        <f>F43</f>
        <v>11040914</v>
      </c>
      <c r="G42" s="28">
        <f>G43</f>
        <v>11482552</v>
      </c>
    </row>
    <row r="43" spans="1:7" ht="24">
      <c r="A43" s="44" t="s">
        <v>51</v>
      </c>
      <c r="B43" s="4" t="s">
        <v>6</v>
      </c>
      <c r="C43" s="4" t="s">
        <v>15</v>
      </c>
      <c r="D43" s="4" t="s">
        <v>129</v>
      </c>
      <c r="E43" s="4" t="s">
        <v>52</v>
      </c>
      <c r="F43" s="29">
        <v>11040914</v>
      </c>
      <c r="G43" s="29">
        <v>11482552</v>
      </c>
    </row>
    <row r="44" spans="1:7" ht="24">
      <c r="A44" s="43" t="s">
        <v>61</v>
      </c>
      <c r="B44" s="4" t="s">
        <v>6</v>
      </c>
      <c r="C44" s="4" t="s">
        <v>15</v>
      </c>
      <c r="D44" s="4" t="s">
        <v>129</v>
      </c>
      <c r="E44" s="4" t="s">
        <v>53</v>
      </c>
      <c r="F44" s="28">
        <f>F45</f>
        <v>95000</v>
      </c>
      <c r="G44" s="28">
        <f>G45</f>
        <v>100000</v>
      </c>
    </row>
    <row r="45" spans="1:7" ht="24">
      <c r="A45" s="43" t="s">
        <v>62</v>
      </c>
      <c r="B45" s="4" t="s">
        <v>6</v>
      </c>
      <c r="C45" s="4" t="s">
        <v>15</v>
      </c>
      <c r="D45" s="4" t="s">
        <v>129</v>
      </c>
      <c r="E45" s="4" t="s">
        <v>54</v>
      </c>
      <c r="F45" s="29">
        <v>95000</v>
      </c>
      <c r="G45" s="29">
        <v>100000</v>
      </c>
    </row>
    <row r="46" spans="1:7" ht="36">
      <c r="A46" s="59" t="s">
        <v>131</v>
      </c>
      <c r="B46" s="52" t="s">
        <v>132</v>
      </c>
      <c r="C46" s="52" t="s">
        <v>15</v>
      </c>
      <c r="D46" s="52" t="s">
        <v>130</v>
      </c>
      <c r="E46" s="52"/>
      <c r="F46" s="26">
        <f>F47</f>
        <v>362000</v>
      </c>
      <c r="G46" s="26">
        <f>G47</f>
        <v>418000</v>
      </c>
    </row>
    <row r="47" spans="1:7" ht="24">
      <c r="A47" s="43" t="s">
        <v>61</v>
      </c>
      <c r="B47" s="4" t="s">
        <v>6</v>
      </c>
      <c r="C47" s="4" t="s">
        <v>15</v>
      </c>
      <c r="D47" s="4" t="s">
        <v>130</v>
      </c>
      <c r="E47" s="4" t="s">
        <v>53</v>
      </c>
      <c r="F47" s="28">
        <f>F48</f>
        <v>362000</v>
      </c>
      <c r="G47" s="28">
        <f>G48</f>
        <v>418000</v>
      </c>
    </row>
    <row r="48" spans="1:7" ht="24">
      <c r="A48" s="43" t="s">
        <v>62</v>
      </c>
      <c r="B48" s="4" t="s">
        <v>6</v>
      </c>
      <c r="C48" s="4" t="s">
        <v>15</v>
      </c>
      <c r="D48" s="4" t="s">
        <v>130</v>
      </c>
      <c r="E48" s="4" t="s">
        <v>54</v>
      </c>
      <c r="F48" s="29">
        <v>362000</v>
      </c>
      <c r="G48" s="29">
        <v>418000</v>
      </c>
    </row>
    <row r="49" spans="1:7" ht="36">
      <c r="A49" s="30" t="s">
        <v>64</v>
      </c>
      <c r="B49" s="54" t="s">
        <v>6</v>
      </c>
      <c r="C49" s="52" t="s">
        <v>15</v>
      </c>
      <c r="D49" s="52" t="s">
        <v>135</v>
      </c>
      <c r="E49" s="4"/>
      <c r="F49" s="26">
        <f aca="true" t="shared" si="3" ref="F49:G52">F50</f>
        <v>934000</v>
      </c>
      <c r="G49" s="26">
        <f t="shared" si="3"/>
        <v>934000</v>
      </c>
    </row>
    <row r="50" spans="1:7" ht="24">
      <c r="A50" s="14" t="s">
        <v>133</v>
      </c>
      <c r="B50" s="54" t="s">
        <v>6</v>
      </c>
      <c r="C50" s="52" t="s">
        <v>15</v>
      </c>
      <c r="D50" s="52" t="s">
        <v>216</v>
      </c>
      <c r="E50" s="4"/>
      <c r="F50" s="26">
        <f t="shared" si="3"/>
        <v>934000</v>
      </c>
      <c r="G50" s="26">
        <f t="shared" si="3"/>
        <v>934000</v>
      </c>
    </row>
    <row r="51" spans="1:7" ht="12">
      <c r="A51" s="14" t="s">
        <v>217</v>
      </c>
      <c r="B51" s="54" t="s">
        <v>6</v>
      </c>
      <c r="C51" s="52" t="s">
        <v>15</v>
      </c>
      <c r="D51" s="52" t="s">
        <v>134</v>
      </c>
      <c r="E51" s="52"/>
      <c r="F51" s="26">
        <f t="shared" si="3"/>
        <v>934000</v>
      </c>
      <c r="G51" s="26">
        <f t="shared" si="3"/>
        <v>934000</v>
      </c>
    </row>
    <row r="52" spans="1:7" ht="24">
      <c r="A52" s="43" t="s">
        <v>61</v>
      </c>
      <c r="B52" s="27" t="s">
        <v>6</v>
      </c>
      <c r="C52" s="4" t="s">
        <v>15</v>
      </c>
      <c r="D52" s="4" t="s">
        <v>134</v>
      </c>
      <c r="E52" s="4" t="s">
        <v>53</v>
      </c>
      <c r="F52" s="28">
        <f t="shared" si="3"/>
        <v>934000</v>
      </c>
      <c r="G52" s="28">
        <f t="shared" si="3"/>
        <v>934000</v>
      </c>
    </row>
    <row r="53" spans="1:7" ht="24">
      <c r="A53" s="43" t="s">
        <v>62</v>
      </c>
      <c r="B53" s="27" t="s">
        <v>6</v>
      </c>
      <c r="C53" s="4" t="s">
        <v>15</v>
      </c>
      <c r="D53" s="4" t="s">
        <v>134</v>
      </c>
      <c r="E53" s="4" t="s">
        <v>54</v>
      </c>
      <c r="F53" s="29">
        <v>934000</v>
      </c>
      <c r="G53" s="29">
        <v>934000</v>
      </c>
    </row>
    <row r="54" spans="1:7" ht="24">
      <c r="A54" s="30" t="s">
        <v>258</v>
      </c>
      <c r="B54" s="54" t="s">
        <v>6</v>
      </c>
      <c r="C54" s="52" t="s">
        <v>15</v>
      </c>
      <c r="D54" s="52" t="s">
        <v>163</v>
      </c>
      <c r="E54" s="52"/>
      <c r="F54" s="26">
        <f>F55+F59+F63</f>
        <v>1972000</v>
      </c>
      <c r="G54" s="26">
        <f>G55+G59+G63</f>
        <v>1974000</v>
      </c>
    </row>
    <row r="55" spans="1:7" ht="24">
      <c r="A55" s="51" t="s">
        <v>259</v>
      </c>
      <c r="B55" s="54" t="s">
        <v>6</v>
      </c>
      <c r="C55" s="52" t="s">
        <v>15</v>
      </c>
      <c r="D55" s="52" t="s">
        <v>164</v>
      </c>
      <c r="E55" s="52"/>
      <c r="F55" s="26">
        <f aca="true" t="shared" si="4" ref="F55:G57">F56</f>
        <v>291000</v>
      </c>
      <c r="G55" s="26">
        <f t="shared" si="4"/>
        <v>292000</v>
      </c>
    </row>
    <row r="56" spans="1:7" ht="12">
      <c r="A56" s="51" t="s">
        <v>278</v>
      </c>
      <c r="B56" s="54" t="s">
        <v>6</v>
      </c>
      <c r="C56" s="52" t="s">
        <v>15</v>
      </c>
      <c r="D56" s="52" t="s">
        <v>165</v>
      </c>
      <c r="E56" s="52"/>
      <c r="F56" s="26">
        <f t="shared" si="4"/>
        <v>291000</v>
      </c>
      <c r="G56" s="26">
        <f t="shared" si="4"/>
        <v>292000</v>
      </c>
    </row>
    <row r="57" spans="1:7" ht="24">
      <c r="A57" s="43" t="s">
        <v>61</v>
      </c>
      <c r="B57" s="27" t="s">
        <v>6</v>
      </c>
      <c r="C57" s="4" t="s">
        <v>15</v>
      </c>
      <c r="D57" s="4" t="s">
        <v>165</v>
      </c>
      <c r="E57" s="4" t="s">
        <v>53</v>
      </c>
      <c r="F57" s="28">
        <f t="shared" si="4"/>
        <v>291000</v>
      </c>
      <c r="G57" s="28">
        <f t="shared" si="4"/>
        <v>292000</v>
      </c>
    </row>
    <row r="58" spans="1:7" ht="24">
      <c r="A58" s="43" t="s">
        <v>62</v>
      </c>
      <c r="B58" s="27" t="s">
        <v>6</v>
      </c>
      <c r="C58" s="4" t="s">
        <v>15</v>
      </c>
      <c r="D58" s="4" t="s">
        <v>165</v>
      </c>
      <c r="E58" s="4" t="s">
        <v>54</v>
      </c>
      <c r="F58" s="29">
        <v>291000</v>
      </c>
      <c r="G58" s="29">
        <v>292000</v>
      </c>
    </row>
    <row r="59" spans="1:7" ht="24">
      <c r="A59" s="51" t="s">
        <v>260</v>
      </c>
      <c r="B59" s="54" t="s">
        <v>6</v>
      </c>
      <c r="C59" s="52" t="s">
        <v>15</v>
      </c>
      <c r="D59" s="52" t="s">
        <v>262</v>
      </c>
      <c r="E59" s="52"/>
      <c r="F59" s="26">
        <f aca="true" t="shared" si="5" ref="F59:G61">F60</f>
        <v>301000</v>
      </c>
      <c r="G59" s="26">
        <f t="shared" si="5"/>
        <v>302000</v>
      </c>
    </row>
    <row r="60" spans="1:7" ht="12">
      <c r="A60" s="51" t="s">
        <v>266</v>
      </c>
      <c r="B60" s="54" t="s">
        <v>6</v>
      </c>
      <c r="C60" s="52" t="s">
        <v>15</v>
      </c>
      <c r="D60" s="52" t="s">
        <v>264</v>
      </c>
      <c r="E60" s="52"/>
      <c r="F60" s="26">
        <f t="shared" si="5"/>
        <v>301000</v>
      </c>
      <c r="G60" s="26">
        <f t="shared" si="5"/>
        <v>302000</v>
      </c>
    </row>
    <row r="61" spans="1:7" ht="24">
      <c r="A61" s="43" t="s">
        <v>61</v>
      </c>
      <c r="B61" s="27" t="s">
        <v>6</v>
      </c>
      <c r="C61" s="4" t="s">
        <v>15</v>
      </c>
      <c r="D61" s="4" t="s">
        <v>264</v>
      </c>
      <c r="E61" s="4" t="s">
        <v>53</v>
      </c>
      <c r="F61" s="28">
        <f t="shared" si="5"/>
        <v>301000</v>
      </c>
      <c r="G61" s="28">
        <f t="shared" si="5"/>
        <v>302000</v>
      </c>
    </row>
    <row r="62" spans="1:7" ht="24">
      <c r="A62" s="43" t="s">
        <v>62</v>
      </c>
      <c r="B62" s="27" t="s">
        <v>6</v>
      </c>
      <c r="C62" s="4" t="s">
        <v>15</v>
      </c>
      <c r="D62" s="4" t="s">
        <v>264</v>
      </c>
      <c r="E62" s="4" t="s">
        <v>54</v>
      </c>
      <c r="F62" s="29">
        <v>301000</v>
      </c>
      <c r="G62" s="29">
        <v>302000</v>
      </c>
    </row>
    <row r="63" spans="1:7" ht="24">
      <c r="A63" s="51" t="s">
        <v>261</v>
      </c>
      <c r="B63" s="54" t="s">
        <v>6</v>
      </c>
      <c r="C63" s="52" t="s">
        <v>15</v>
      </c>
      <c r="D63" s="52" t="s">
        <v>263</v>
      </c>
      <c r="E63" s="52"/>
      <c r="F63" s="26">
        <f aca="true" t="shared" si="6" ref="F63:G65">F64</f>
        <v>1380000</v>
      </c>
      <c r="G63" s="26">
        <f t="shared" si="6"/>
        <v>1380000</v>
      </c>
    </row>
    <row r="64" spans="1:7" ht="12">
      <c r="A64" s="51" t="s">
        <v>267</v>
      </c>
      <c r="B64" s="54" t="s">
        <v>6</v>
      </c>
      <c r="C64" s="52" t="s">
        <v>15</v>
      </c>
      <c r="D64" s="52" t="s">
        <v>265</v>
      </c>
      <c r="E64" s="52"/>
      <c r="F64" s="26">
        <f t="shared" si="6"/>
        <v>1380000</v>
      </c>
      <c r="G64" s="26">
        <f t="shared" si="6"/>
        <v>1380000</v>
      </c>
    </row>
    <row r="65" spans="1:7" ht="24">
      <c r="A65" s="43" t="s">
        <v>61</v>
      </c>
      <c r="B65" s="27" t="s">
        <v>6</v>
      </c>
      <c r="C65" s="4" t="s">
        <v>15</v>
      </c>
      <c r="D65" s="4" t="s">
        <v>265</v>
      </c>
      <c r="E65" s="4" t="s">
        <v>53</v>
      </c>
      <c r="F65" s="28">
        <f t="shared" si="6"/>
        <v>1380000</v>
      </c>
      <c r="G65" s="28">
        <f t="shared" si="6"/>
        <v>1380000</v>
      </c>
    </row>
    <row r="66" spans="1:7" ht="24">
      <c r="A66" s="43" t="s">
        <v>62</v>
      </c>
      <c r="B66" s="27" t="s">
        <v>6</v>
      </c>
      <c r="C66" s="4" t="s">
        <v>15</v>
      </c>
      <c r="D66" s="4" t="s">
        <v>265</v>
      </c>
      <c r="E66" s="4" t="s">
        <v>54</v>
      </c>
      <c r="F66" s="29">
        <v>1380000</v>
      </c>
      <c r="G66" s="29">
        <v>1380000</v>
      </c>
    </row>
    <row r="67" spans="1:7" ht="36">
      <c r="A67" s="30" t="s">
        <v>70</v>
      </c>
      <c r="B67" s="52" t="s">
        <v>6</v>
      </c>
      <c r="C67" s="52" t="s">
        <v>15</v>
      </c>
      <c r="D67" s="52" t="s">
        <v>137</v>
      </c>
      <c r="E67" s="4"/>
      <c r="F67" s="26">
        <f>F68</f>
        <v>496000</v>
      </c>
      <c r="G67" s="26">
        <f>G68</f>
        <v>496000</v>
      </c>
    </row>
    <row r="68" spans="1:7" ht="36">
      <c r="A68" s="50" t="s">
        <v>199</v>
      </c>
      <c r="B68" s="52" t="s">
        <v>6</v>
      </c>
      <c r="C68" s="52" t="s">
        <v>15</v>
      </c>
      <c r="D68" s="52" t="s">
        <v>136</v>
      </c>
      <c r="E68" s="4"/>
      <c r="F68" s="26">
        <f>F69</f>
        <v>496000</v>
      </c>
      <c r="G68" s="26">
        <f>G69</f>
        <v>496000</v>
      </c>
    </row>
    <row r="69" spans="1:7" ht="24">
      <c r="A69" s="50" t="s">
        <v>212</v>
      </c>
      <c r="B69" s="52" t="s">
        <v>6</v>
      </c>
      <c r="C69" s="52" t="s">
        <v>15</v>
      </c>
      <c r="D69" s="52" t="s">
        <v>241</v>
      </c>
      <c r="E69" s="52"/>
      <c r="F69" s="26">
        <f>F70</f>
        <v>496000</v>
      </c>
      <c r="G69" s="26">
        <f>G70</f>
        <v>496000</v>
      </c>
    </row>
    <row r="70" spans="1:7" ht="24">
      <c r="A70" s="43" t="s">
        <v>61</v>
      </c>
      <c r="B70" s="4" t="s">
        <v>6</v>
      </c>
      <c r="C70" s="4" t="s">
        <v>15</v>
      </c>
      <c r="D70" s="4" t="s">
        <v>241</v>
      </c>
      <c r="E70" s="4" t="s">
        <v>53</v>
      </c>
      <c r="F70" s="28">
        <f>F71</f>
        <v>496000</v>
      </c>
      <c r="G70" s="28">
        <f>G71</f>
        <v>496000</v>
      </c>
    </row>
    <row r="71" spans="1:7" ht="24">
      <c r="A71" s="43" t="s">
        <v>62</v>
      </c>
      <c r="B71" s="4" t="s">
        <v>6</v>
      </c>
      <c r="C71" s="4" t="s">
        <v>15</v>
      </c>
      <c r="D71" s="4" t="s">
        <v>241</v>
      </c>
      <c r="E71" s="4" t="s">
        <v>54</v>
      </c>
      <c r="F71" s="29">
        <v>496000</v>
      </c>
      <c r="G71" s="29">
        <v>496000</v>
      </c>
    </row>
    <row r="72" spans="1:7" ht="36">
      <c r="A72" s="46" t="s">
        <v>223</v>
      </c>
      <c r="B72" s="52" t="s">
        <v>6</v>
      </c>
      <c r="C72" s="53" t="s">
        <v>15</v>
      </c>
      <c r="D72" s="52" t="s">
        <v>118</v>
      </c>
      <c r="E72" s="5"/>
      <c r="F72" s="26">
        <f>F73</f>
        <v>308000</v>
      </c>
      <c r="G72" s="26">
        <f>G73</f>
        <v>316000</v>
      </c>
    </row>
    <row r="73" spans="1:7" ht="24">
      <c r="A73" s="49" t="s">
        <v>116</v>
      </c>
      <c r="B73" s="52" t="s">
        <v>6</v>
      </c>
      <c r="C73" s="53" t="s">
        <v>15</v>
      </c>
      <c r="D73" s="52" t="s">
        <v>119</v>
      </c>
      <c r="E73" s="5"/>
      <c r="F73" s="26">
        <f>F74</f>
        <v>308000</v>
      </c>
      <c r="G73" s="26">
        <f>G74</f>
        <v>316000</v>
      </c>
    </row>
    <row r="74" spans="1:7" ht="12">
      <c r="A74" s="21" t="s">
        <v>108</v>
      </c>
      <c r="B74" s="52" t="s">
        <v>6</v>
      </c>
      <c r="C74" s="53" t="s">
        <v>15</v>
      </c>
      <c r="D74" s="54" t="s">
        <v>273</v>
      </c>
      <c r="E74" s="53"/>
      <c r="F74" s="26">
        <f>F75+F77</f>
        <v>308000</v>
      </c>
      <c r="G74" s="26">
        <f>G75+G77</f>
        <v>316000</v>
      </c>
    </row>
    <row r="75" spans="1:7" ht="24">
      <c r="A75" s="43" t="s">
        <v>61</v>
      </c>
      <c r="B75" s="4" t="s">
        <v>6</v>
      </c>
      <c r="C75" s="5" t="s">
        <v>15</v>
      </c>
      <c r="D75" s="27" t="s">
        <v>273</v>
      </c>
      <c r="E75" s="5" t="s">
        <v>53</v>
      </c>
      <c r="F75" s="28">
        <f>F76</f>
        <v>195000</v>
      </c>
      <c r="G75" s="28">
        <f>G76</f>
        <v>202000</v>
      </c>
    </row>
    <row r="76" spans="1:7" ht="24">
      <c r="A76" s="43" t="s">
        <v>62</v>
      </c>
      <c r="B76" s="4" t="s">
        <v>6</v>
      </c>
      <c r="C76" s="5" t="s">
        <v>15</v>
      </c>
      <c r="D76" s="27" t="s">
        <v>273</v>
      </c>
      <c r="E76" s="5" t="s">
        <v>54</v>
      </c>
      <c r="F76" s="29">
        <v>195000</v>
      </c>
      <c r="G76" s="29">
        <v>202000</v>
      </c>
    </row>
    <row r="77" spans="1:7" ht="12">
      <c r="A77" s="6" t="s">
        <v>45</v>
      </c>
      <c r="B77" s="4" t="s">
        <v>6</v>
      </c>
      <c r="C77" s="5" t="s">
        <v>15</v>
      </c>
      <c r="D77" s="27" t="s">
        <v>273</v>
      </c>
      <c r="E77" s="5" t="s">
        <v>55</v>
      </c>
      <c r="F77" s="28">
        <f>+F78</f>
        <v>113000</v>
      </c>
      <c r="G77" s="28">
        <f>+G78</f>
        <v>114000</v>
      </c>
    </row>
    <row r="78" spans="1:7" ht="12">
      <c r="A78" s="48" t="s">
        <v>63</v>
      </c>
      <c r="B78" s="4" t="s">
        <v>6</v>
      </c>
      <c r="C78" s="5" t="s">
        <v>15</v>
      </c>
      <c r="D78" s="27" t="s">
        <v>273</v>
      </c>
      <c r="E78" s="5" t="s">
        <v>56</v>
      </c>
      <c r="F78" s="29">
        <v>113000</v>
      </c>
      <c r="G78" s="29">
        <v>114000</v>
      </c>
    </row>
    <row r="79" spans="1:7" ht="12">
      <c r="A79" s="1" t="s">
        <v>16</v>
      </c>
      <c r="B79" s="2" t="s">
        <v>6</v>
      </c>
      <c r="C79" s="3" t="s">
        <v>17</v>
      </c>
      <c r="D79" s="35" t="s">
        <v>74</v>
      </c>
      <c r="E79" s="3" t="s">
        <v>74</v>
      </c>
      <c r="F79" s="25">
        <f aca="true" t="shared" si="7" ref="F79:G84">F80</f>
        <v>406500</v>
      </c>
      <c r="G79" s="25">
        <f t="shared" si="7"/>
        <v>420900</v>
      </c>
    </row>
    <row r="80" spans="1:7" ht="12">
      <c r="A80" s="11" t="s">
        <v>18</v>
      </c>
      <c r="B80" s="12" t="s">
        <v>6</v>
      </c>
      <c r="C80" s="13" t="s">
        <v>19</v>
      </c>
      <c r="D80" s="36" t="s">
        <v>74</v>
      </c>
      <c r="E80" s="8" t="s">
        <v>74</v>
      </c>
      <c r="F80" s="31">
        <f t="shared" si="7"/>
        <v>406500</v>
      </c>
      <c r="G80" s="31">
        <f t="shared" si="7"/>
        <v>420900</v>
      </c>
    </row>
    <row r="81" spans="1:7" ht="24">
      <c r="A81" s="30" t="s">
        <v>82</v>
      </c>
      <c r="B81" s="52" t="s">
        <v>6</v>
      </c>
      <c r="C81" s="52" t="s">
        <v>19</v>
      </c>
      <c r="D81" s="52" t="s">
        <v>138</v>
      </c>
      <c r="E81" s="5" t="s">
        <v>74</v>
      </c>
      <c r="F81" s="26">
        <f t="shared" si="7"/>
        <v>406500</v>
      </c>
      <c r="G81" s="26">
        <f t="shared" si="7"/>
        <v>420900</v>
      </c>
    </row>
    <row r="82" spans="1:7" ht="12">
      <c r="A82" s="50" t="s">
        <v>73</v>
      </c>
      <c r="B82" s="52" t="s">
        <v>6</v>
      </c>
      <c r="C82" s="53" t="s">
        <v>19</v>
      </c>
      <c r="D82" s="54" t="s">
        <v>139</v>
      </c>
      <c r="E82" s="53" t="s">
        <v>74</v>
      </c>
      <c r="F82" s="26">
        <f t="shared" si="7"/>
        <v>406500</v>
      </c>
      <c r="G82" s="26">
        <f t="shared" si="7"/>
        <v>420900</v>
      </c>
    </row>
    <row r="83" spans="1:7" ht="24">
      <c r="A83" s="50" t="s">
        <v>20</v>
      </c>
      <c r="B83" s="52" t="s">
        <v>6</v>
      </c>
      <c r="C83" s="53" t="s">
        <v>19</v>
      </c>
      <c r="D83" s="54" t="s">
        <v>140</v>
      </c>
      <c r="E83" s="53" t="s">
        <v>74</v>
      </c>
      <c r="F83" s="26">
        <f>F84+F86</f>
        <v>406500</v>
      </c>
      <c r="G83" s="26">
        <f>G84+G86</f>
        <v>420900</v>
      </c>
    </row>
    <row r="84" spans="1:7" ht="48">
      <c r="A84" s="6" t="s">
        <v>80</v>
      </c>
      <c r="B84" s="4" t="s">
        <v>6</v>
      </c>
      <c r="C84" s="5" t="s">
        <v>19</v>
      </c>
      <c r="D84" s="27" t="s">
        <v>140</v>
      </c>
      <c r="E84" s="4" t="s">
        <v>50</v>
      </c>
      <c r="F84" s="28">
        <f t="shared" si="7"/>
        <v>388910</v>
      </c>
      <c r="G84" s="28">
        <f t="shared" si="7"/>
        <v>404374</v>
      </c>
    </row>
    <row r="85" spans="1:7" ht="24">
      <c r="A85" s="6" t="s">
        <v>87</v>
      </c>
      <c r="B85" s="4" t="s">
        <v>6</v>
      </c>
      <c r="C85" s="5" t="s">
        <v>19</v>
      </c>
      <c r="D85" s="27" t="s">
        <v>140</v>
      </c>
      <c r="E85" s="4" t="s">
        <v>52</v>
      </c>
      <c r="F85" s="29">
        <v>388910</v>
      </c>
      <c r="G85" s="29">
        <v>404374</v>
      </c>
    </row>
    <row r="86" spans="1:7" ht="24">
      <c r="A86" s="43" t="s">
        <v>61</v>
      </c>
      <c r="B86" s="4" t="s">
        <v>6</v>
      </c>
      <c r="C86" s="5" t="s">
        <v>19</v>
      </c>
      <c r="D86" s="27" t="s">
        <v>140</v>
      </c>
      <c r="E86" s="4" t="s">
        <v>53</v>
      </c>
      <c r="F86" s="28">
        <f>F87</f>
        <v>17590</v>
      </c>
      <c r="G86" s="28">
        <f>G87</f>
        <v>16526</v>
      </c>
    </row>
    <row r="87" spans="1:7" ht="24">
      <c r="A87" s="43" t="s">
        <v>62</v>
      </c>
      <c r="B87" s="4" t="s">
        <v>6</v>
      </c>
      <c r="C87" s="5" t="s">
        <v>19</v>
      </c>
      <c r="D87" s="27" t="s">
        <v>140</v>
      </c>
      <c r="E87" s="4" t="s">
        <v>54</v>
      </c>
      <c r="F87" s="29">
        <v>17590</v>
      </c>
      <c r="G87" s="29">
        <v>16526</v>
      </c>
    </row>
    <row r="88" spans="1:7" ht="24">
      <c r="A88" s="10" t="s">
        <v>21</v>
      </c>
      <c r="B88" s="2" t="s">
        <v>6</v>
      </c>
      <c r="C88" s="3" t="s">
        <v>22</v>
      </c>
      <c r="D88" s="3"/>
      <c r="E88" s="3"/>
      <c r="F88" s="25">
        <f>F89</f>
        <v>4115788</v>
      </c>
      <c r="G88" s="25">
        <f>G89</f>
        <v>4246409</v>
      </c>
    </row>
    <row r="89" spans="1:7" ht="36">
      <c r="A89" s="11" t="s">
        <v>315</v>
      </c>
      <c r="B89" s="12" t="s">
        <v>6</v>
      </c>
      <c r="C89" s="13" t="s">
        <v>46</v>
      </c>
      <c r="D89" s="8"/>
      <c r="E89" s="55"/>
      <c r="F89" s="32">
        <f>F90</f>
        <v>4115788</v>
      </c>
      <c r="G89" s="32">
        <f>G90</f>
        <v>4246409</v>
      </c>
    </row>
    <row r="90" spans="1:7" ht="36">
      <c r="A90" s="30" t="s">
        <v>301</v>
      </c>
      <c r="B90" s="52" t="s">
        <v>6</v>
      </c>
      <c r="C90" s="53" t="s">
        <v>46</v>
      </c>
      <c r="D90" s="53" t="s">
        <v>124</v>
      </c>
      <c r="E90" s="18"/>
      <c r="F90" s="26">
        <f>F91</f>
        <v>4115788</v>
      </c>
      <c r="G90" s="26">
        <f>G91</f>
        <v>4246409</v>
      </c>
    </row>
    <row r="91" spans="1:7" ht="24">
      <c r="A91" s="14" t="s">
        <v>123</v>
      </c>
      <c r="B91" s="52" t="s">
        <v>6</v>
      </c>
      <c r="C91" s="53" t="s">
        <v>46</v>
      </c>
      <c r="D91" s="53" t="s">
        <v>125</v>
      </c>
      <c r="E91" s="18"/>
      <c r="F91" s="26">
        <f>F92+F95+F98+F101+F106+F109+F114</f>
        <v>4115788</v>
      </c>
      <c r="G91" s="26">
        <f>G92+G95+G98+G101+G106+G109+G114</f>
        <v>4246409</v>
      </c>
    </row>
    <row r="92" spans="1:7" ht="12">
      <c r="A92" s="14" t="s">
        <v>104</v>
      </c>
      <c r="B92" s="52" t="s">
        <v>6</v>
      </c>
      <c r="C92" s="53" t="s">
        <v>46</v>
      </c>
      <c r="D92" s="53" t="s">
        <v>141</v>
      </c>
      <c r="E92" s="5"/>
      <c r="F92" s="26">
        <f>F93</f>
        <v>130000</v>
      </c>
      <c r="G92" s="26">
        <f>G93</f>
        <v>130000</v>
      </c>
    </row>
    <row r="93" spans="1:7" ht="24">
      <c r="A93" s="43" t="s">
        <v>61</v>
      </c>
      <c r="B93" s="4" t="s">
        <v>6</v>
      </c>
      <c r="C93" s="5" t="s">
        <v>46</v>
      </c>
      <c r="D93" s="5" t="s">
        <v>141</v>
      </c>
      <c r="E93" s="5" t="s">
        <v>53</v>
      </c>
      <c r="F93" s="28">
        <f>F94</f>
        <v>130000</v>
      </c>
      <c r="G93" s="28">
        <f>G94</f>
        <v>130000</v>
      </c>
    </row>
    <row r="94" spans="1:7" ht="24">
      <c r="A94" s="43" t="s">
        <v>62</v>
      </c>
      <c r="B94" s="4" t="s">
        <v>6</v>
      </c>
      <c r="C94" s="5" t="s">
        <v>46</v>
      </c>
      <c r="D94" s="5" t="s">
        <v>141</v>
      </c>
      <c r="E94" s="5" t="s">
        <v>54</v>
      </c>
      <c r="F94" s="29">
        <v>130000</v>
      </c>
      <c r="G94" s="29">
        <v>130000</v>
      </c>
    </row>
    <row r="95" spans="1:7" ht="24">
      <c r="A95" s="51" t="s">
        <v>231</v>
      </c>
      <c r="B95" s="53" t="s">
        <v>6</v>
      </c>
      <c r="C95" s="53" t="s">
        <v>46</v>
      </c>
      <c r="D95" s="53" t="s">
        <v>224</v>
      </c>
      <c r="E95" s="53"/>
      <c r="F95" s="26">
        <f>F96</f>
        <v>50000</v>
      </c>
      <c r="G95" s="26">
        <f>G96</f>
        <v>50000</v>
      </c>
    </row>
    <row r="96" spans="1:7" ht="24">
      <c r="A96" s="43" t="s">
        <v>61</v>
      </c>
      <c r="B96" s="5" t="s">
        <v>6</v>
      </c>
      <c r="C96" s="5" t="s">
        <v>46</v>
      </c>
      <c r="D96" s="5" t="s">
        <v>224</v>
      </c>
      <c r="E96" s="5" t="s">
        <v>53</v>
      </c>
      <c r="F96" s="28">
        <f>F97</f>
        <v>50000</v>
      </c>
      <c r="G96" s="28">
        <f>G97</f>
        <v>50000</v>
      </c>
    </row>
    <row r="97" spans="1:7" ht="24">
      <c r="A97" s="60" t="s">
        <v>62</v>
      </c>
      <c r="B97" s="5" t="s">
        <v>6</v>
      </c>
      <c r="C97" s="5" t="s">
        <v>46</v>
      </c>
      <c r="D97" s="5" t="s">
        <v>224</v>
      </c>
      <c r="E97" s="5" t="s">
        <v>54</v>
      </c>
      <c r="F97" s="29">
        <v>50000</v>
      </c>
      <c r="G97" s="29">
        <v>50000</v>
      </c>
    </row>
    <row r="98" spans="1:7" ht="12">
      <c r="A98" s="51" t="s">
        <v>143</v>
      </c>
      <c r="B98" s="52" t="s">
        <v>6</v>
      </c>
      <c r="C98" s="53" t="s">
        <v>46</v>
      </c>
      <c r="D98" s="53" t="s">
        <v>142</v>
      </c>
      <c r="E98" s="53"/>
      <c r="F98" s="26">
        <f>F99</f>
        <v>1942497</v>
      </c>
      <c r="G98" s="26">
        <f>G99</f>
        <v>2020207</v>
      </c>
    </row>
    <row r="99" spans="1:7" ht="48">
      <c r="A99" s="6" t="s">
        <v>80</v>
      </c>
      <c r="B99" s="4" t="s">
        <v>6</v>
      </c>
      <c r="C99" s="5" t="s">
        <v>46</v>
      </c>
      <c r="D99" s="5" t="s">
        <v>142</v>
      </c>
      <c r="E99" s="18">
        <v>100</v>
      </c>
      <c r="F99" s="28">
        <f>F100</f>
        <v>1942497</v>
      </c>
      <c r="G99" s="28">
        <f>G100</f>
        <v>2020207</v>
      </c>
    </row>
    <row r="100" spans="1:7" ht="24">
      <c r="A100" s="6" t="s">
        <v>87</v>
      </c>
      <c r="B100" s="4" t="s">
        <v>6</v>
      </c>
      <c r="C100" s="5" t="s">
        <v>46</v>
      </c>
      <c r="D100" s="5" t="s">
        <v>142</v>
      </c>
      <c r="E100" s="18">
        <v>120</v>
      </c>
      <c r="F100" s="29">
        <v>1942497</v>
      </c>
      <c r="G100" s="29">
        <v>2020207</v>
      </c>
    </row>
    <row r="101" spans="1:7" ht="12">
      <c r="A101" s="51" t="s">
        <v>144</v>
      </c>
      <c r="B101" s="52" t="s">
        <v>6</v>
      </c>
      <c r="C101" s="53" t="s">
        <v>46</v>
      </c>
      <c r="D101" s="53" t="s">
        <v>198</v>
      </c>
      <c r="E101" s="53"/>
      <c r="F101" s="26">
        <f>F102+F104</f>
        <v>295000</v>
      </c>
      <c r="G101" s="26">
        <f>G102+G104</f>
        <v>295000</v>
      </c>
    </row>
    <row r="102" spans="1:7" ht="48">
      <c r="A102" s="6" t="s">
        <v>80</v>
      </c>
      <c r="B102" s="4" t="s">
        <v>6</v>
      </c>
      <c r="C102" s="5" t="s">
        <v>46</v>
      </c>
      <c r="D102" s="5" t="s">
        <v>198</v>
      </c>
      <c r="E102" s="18">
        <v>100</v>
      </c>
      <c r="F102" s="28">
        <f>F103</f>
        <v>250000</v>
      </c>
      <c r="G102" s="28">
        <f>G103</f>
        <v>250000</v>
      </c>
    </row>
    <row r="103" spans="1:7" ht="24">
      <c r="A103" s="6" t="s">
        <v>87</v>
      </c>
      <c r="B103" s="4" t="s">
        <v>6</v>
      </c>
      <c r="C103" s="5" t="s">
        <v>46</v>
      </c>
      <c r="D103" s="5" t="s">
        <v>198</v>
      </c>
      <c r="E103" s="18">
        <v>120</v>
      </c>
      <c r="F103" s="29">
        <v>250000</v>
      </c>
      <c r="G103" s="29">
        <v>250000</v>
      </c>
    </row>
    <row r="104" spans="1:7" ht="24">
      <c r="A104" s="43" t="s">
        <v>61</v>
      </c>
      <c r="B104" s="4" t="s">
        <v>6</v>
      </c>
      <c r="C104" s="5" t="s">
        <v>46</v>
      </c>
      <c r="D104" s="5" t="s">
        <v>198</v>
      </c>
      <c r="E104" s="5" t="s">
        <v>53</v>
      </c>
      <c r="F104" s="28">
        <f>F105</f>
        <v>45000</v>
      </c>
      <c r="G104" s="28">
        <f>G105</f>
        <v>45000</v>
      </c>
    </row>
    <row r="105" spans="1:7" ht="24">
      <c r="A105" s="43" t="s">
        <v>62</v>
      </c>
      <c r="B105" s="4" t="s">
        <v>6</v>
      </c>
      <c r="C105" s="5" t="s">
        <v>46</v>
      </c>
      <c r="D105" s="5" t="s">
        <v>198</v>
      </c>
      <c r="E105" s="5" t="s">
        <v>54</v>
      </c>
      <c r="F105" s="29">
        <v>45000</v>
      </c>
      <c r="G105" s="29">
        <v>45000</v>
      </c>
    </row>
    <row r="106" spans="1:7" ht="24">
      <c r="A106" s="51" t="s">
        <v>147</v>
      </c>
      <c r="B106" s="52" t="s">
        <v>6</v>
      </c>
      <c r="C106" s="53" t="s">
        <v>46</v>
      </c>
      <c r="D106" s="53" t="s">
        <v>148</v>
      </c>
      <c r="E106" s="53"/>
      <c r="F106" s="26">
        <f>F107</f>
        <v>476000</v>
      </c>
      <c r="G106" s="26">
        <f>G107</f>
        <v>496000</v>
      </c>
    </row>
    <row r="107" spans="1:7" ht="24">
      <c r="A107" s="43" t="s">
        <v>61</v>
      </c>
      <c r="B107" s="4" t="s">
        <v>6</v>
      </c>
      <c r="C107" s="5" t="s">
        <v>46</v>
      </c>
      <c r="D107" s="5" t="s">
        <v>148</v>
      </c>
      <c r="E107" s="5" t="s">
        <v>53</v>
      </c>
      <c r="F107" s="28">
        <f>F108</f>
        <v>476000</v>
      </c>
      <c r="G107" s="28">
        <f>G108</f>
        <v>496000</v>
      </c>
    </row>
    <row r="108" spans="1:7" ht="24">
      <c r="A108" s="43" t="s">
        <v>62</v>
      </c>
      <c r="B108" s="4" t="s">
        <v>6</v>
      </c>
      <c r="C108" s="5" t="s">
        <v>46</v>
      </c>
      <c r="D108" s="5" t="s">
        <v>148</v>
      </c>
      <c r="E108" s="5" t="s">
        <v>54</v>
      </c>
      <c r="F108" s="29">
        <v>476000</v>
      </c>
      <c r="G108" s="29">
        <v>496000</v>
      </c>
    </row>
    <row r="109" spans="1:7" ht="24">
      <c r="A109" s="14" t="s">
        <v>83</v>
      </c>
      <c r="B109" s="52" t="s">
        <v>6</v>
      </c>
      <c r="C109" s="53" t="s">
        <v>46</v>
      </c>
      <c r="D109" s="53" t="s">
        <v>150</v>
      </c>
      <c r="E109" s="18"/>
      <c r="F109" s="26">
        <f>F110+F112</f>
        <v>856783</v>
      </c>
      <c r="G109" s="26">
        <f>G110+G112</f>
        <v>889694</v>
      </c>
    </row>
    <row r="110" spans="1:7" ht="48">
      <c r="A110" s="6" t="s">
        <v>80</v>
      </c>
      <c r="B110" s="4" t="s">
        <v>6</v>
      </c>
      <c r="C110" s="5" t="s">
        <v>46</v>
      </c>
      <c r="D110" s="5" t="s">
        <v>150</v>
      </c>
      <c r="E110" s="18">
        <v>100</v>
      </c>
      <c r="F110" s="28">
        <f>F111</f>
        <v>447783</v>
      </c>
      <c r="G110" s="28">
        <f>G111</f>
        <v>465694</v>
      </c>
    </row>
    <row r="111" spans="1:7" ht="24">
      <c r="A111" s="6" t="s">
        <v>87</v>
      </c>
      <c r="B111" s="4" t="s">
        <v>6</v>
      </c>
      <c r="C111" s="5" t="s">
        <v>46</v>
      </c>
      <c r="D111" s="5" t="s">
        <v>150</v>
      </c>
      <c r="E111" s="18">
        <v>120</v>
      </c>
      <c r="F111" s="29">
        <v>447783</v>
      </c>
      <c r="G111" s="29">
        <v>465694</v>
      </c>
    </row>
    <row r="112" spans="1:7" ht="24">
      <c r="A112" s="43" t="s">
        <v>61</v>
      </c>
      <c r="B112" s="4" t="s">
        <v>6</v>
      </c>
      <c r="C112" s="5" t="s">
        <v>46</v>
      </c>
      <c r="D112" s="5" t="s">
        <v>150</v>
      </c>
      <c r="E112" s="5" t="s">
        <v>53</v>
      </c>
      <c r="F112" s="28">
        <f>F113</f>
        <v>409000</v>
      </c>
      <c r="G112" s="28">
        <f>G113</f>
        <v>424000</v>
      </c>
    </row>
    <row r="113" spans="1:7" ht="24">
      <c r="A113" s="43" t="s">
        <v>62</v>
      </c>
      <c r="B113" s="4" t="s">
        <v>6</v>
      </c>
      <c r="C113" s="5" t="s">
        <v>46</v>
      </c>
      <c r="D113" s="5" t="s">
        <v>150</v>
      </c>
      <c r="E113" s="5" t="s">
        <v>54</v>
      </c>
      <c r="F113" s="29">
        <v>409000</v>
      </c>
      <c r="G113" s="29">
        <v>424000</v>
      </c>
    </row>
    <row r="114" spans="1:7" ht="24">
      <c r="A114" s="51" t="s">
        <v>145</v>
      </c>
      <c r="B114" s="52" t="s">
        <v>6</v>
      </c>
      <c r="C114" s="53" t="s">
        <v>46</v>
      </c>
      <c r="D114" s="53" t="s">
        <v>146</v>
      </c>
      <c r="E114" s="53"/>
      <c r="F114" s="26">
        <f>F115</f>
        <v>365508</v>
      </c>
      <c r="G114" s="26">
        <f>G115</f>
        <v>365508</v>
      </c>
    </row>
    <row r="115" spans="1:7" ht="48">
      <c r="A115" s="6" t="s">
        <v>80</v>
      </c>
      <c r="B115" s="4" t="s">
        <v>6</v>
      </c>
      <c r="C115" s="5" t="s">
        <v>46</v>
      </c>
      <c r="D115" s="5" t="s">
        <v>146</v>
      </c>
      <c r="E115" s="18">
        <v>100</v>
      </c>
      <c r="F115" s="28">
        <f>F116</f>
        <v>365508</v>
      </c>
      <c r="G115" s="28">
        <f>G116</f>
        <v>365508</v>
      </c>
    </row>
    <row r="116" spans="1:7" ht="24">
      <c r="A116" s="6" t="s">
        <v>87</v>
      </c>
      <c r="B116" s="4" t="s">
        <v>6</v>
      </c>
      <c r="C116" s="5" t="s">
        <v>46</v>
      </c>
      <c r="D116" s="5" t="s">
        <v>146</v>
      </c>
      <c r="E116" s="18">
        <v>120</v>
      </c>
      <c r="F116" s="29">
        <v>365508</v>
      </c>
      <c r="G116" s="29">
        <v>365508</v>
      </c>
    </row>
    <row r="117" spans="1:7" ht="12">
      <c r="A117" s="16" t="s">
        <v>100</v>
      </c>
      <c r="B117" s="2" t="s">
        <v>6</v>
      </c>
      <c r="C117" s="3" t="s">
        <v>97</v>
      </c>
      <c r="D117" s="9"/>
      <c r="E117" s="56"/>
      <c r="F117" s="25">
        <f>F118+F124+F139</f>
        <v>30231364</v>
      </c>
      <c r="G117" s="25">
        <f>G118+G124+G139</f>
        <v>30941229</v>
      </c>
    </row>
    <row r="118" spans="1:7" ht="12">
      <c r="A118" s="38" t="s">
        <v>312</v>
      </c>
      <c r="B118" s="12" t="s">
        <v>6</v>
      </c>
      <c r="C118" s="13" t="s">
        <v>311</v>
      </c>
      <c r="D118" s="8"/>
      <c r="E118" s="55"/>
      <c r="F118" s="32">
        <f>F119</f>
        <v>680000</v>
      </c>
      <c r="G118" s="32">
        <f>G119</f>
        <v>680000</v>
      </c>
    </row>
    <row r="119" spans="1:7" ht="36">
      <c r="A119" s="30" t="s">
        <v>70</v>
      </c>
      <c r="B119" s="52" t="s">
        <v>6</v>
      </c>
      <c r="C119" s="53" t="s">
        <v>311</v>
      </c>
      <c r="D119" s="52" t="s">
        <v>241</v>
      </c>
      <c r="E119" s="5"/>
      <c r="F119" s="26">
        <f>F120</f>
        <v>680000</v>
      </c>
      <c r="G119" s="26">
        <f>G120</f>
        <v>680000</v>
      </c>
    </row>
    <row r="120" spans="1:7" ht="36">
      <c r="A120" s="50" t="s">
        <v>199</v>
      </c>
      <c r="B120" s="52" t="s">
        <v>6</v>
      </c>
      <c r="C120" s="53" t="s">
        <v>311</v>
      </c>
      <c r="D120" s="52" t="s">
        <v>241</v>
      </c>
      <c r="E120" s="5"/>
      <c r="F120" s="26">
        <f>F121</f>
        <v>680000</v>
      </c>
      <c r="G120" s="26">
        <f>G121</f>
        <v>680000</v>
      </c>
    </row>
    <row r="121" spans="1:7" ht="24">
      <c r="A121" s="50" t="s">
        <v>212</v>
      </c>
      <c r="B121" s="52" t="s">
        <v>6</v>
      </c>
      <c r="C121" s="53" t="s">
        <v>311</v>
      </c>
      <c r="D121" s="52" t="s">
        <v>241</v>
      </c>
      <c r="E121" s="5"/>
      <c r="F121" s="26">
        <f>F122</f>
        <v>680000</v>
      </c>
      <c r="G121" s="26">
        <f>G122</f>
        <v>680000</v>
      </c>
    </row>
    <row r="122" spans="1:7" ht="24">
      <c r="A122" s="43" t="s">
        <v>61</v>
      </c>
      <c r="B122" s="4" t="s">
        <v>6</v>
      </c>
      <c r="C122" s="5" t="s">
        <v>311</v>
      </c>
      <c r="D122" s="4" t="s">
        <v>241</v>
      </c>
      <c r="E122" s="5" t="s">
        <v>53</v>
      </c>
      <c r="F122" s="28">
        <f>F123</f>
        <v>680000</v>
      </c>
      <c r="G122" s="28">
        <f>G123</f>
        <v>680000</v>
      </c>
    </row>
    <row r="123" spans="1:7" ht="24">
      <c r="A123" s="60" t="s">
        <v>62</v>
      </c>
      <c r="B123" s="4" t="s">
        <v>6</v>
      </c>
      <c r="C123" s="5" t="s">
        <v>311</v>
      </c>
      <c r="D123" s="4" t="s">
        <v>241</v>
      </c>
      <c r="E123" s="5" t="s">
        <v>54</v>
      </c>
      <c r="F123" s="29">
        <v>680000</v>
      </c>
      <c r="G123" s="29">
        <v>680000</v>
      </c>
    </row>
    <row r="124" spans="1:7" ht="12">
      <c r="A124" s="17" t="s">
        <v>103</v>
      </c>
      <c r="B124" s="12" t="s">
        <v>6</v>
      </c>
      <c r="C124" s="13" t="s">
        <v>101</v>
      </c>
      <c r="D124" s="8"/>
      <c r="E124" s="55"/>
      <c r="F124" s="32">
        <f>F125</f>
        <v>28501364</v>
      </c>
      <c r="G124" s="32">
        <f>G125</f>
        <v>29211229</v>
      </c>
    </row>
    <row r="125" spans="1:7" ht="36">
      <c r="A125" s="30" t="s">
        <v>102</v>
      </c>
      <c r="B125" s="52" t="s">
        <v>6</v>
      </c>
      <c r="C125" s="53" t="s">
        <v>101</v>
      </c>
      <c r="D125" s="53" t="s">
        <v>151</v>
      </c>
      <c r="E125" s="5"/>
      <c r="F125" s="26">
        <f>F126</f>
        <v>28501364</v>
      </c>
      <c r="G125" s="26">
        <f>G126</f>
        <v>29211229</v>
      </c>
    </row>
    <row r="126" spans="1:7" ht="24">
      <c r="A126" s="14" t="s">
        <v>153</v>
      </c>
      <c r="B126" s="52" t="s">
        <v>6</v>
      </c>
      <c r="C126" s="53" t="s">
        <v>101</v>
      </c>
      <c r="D126" s="53" t="s">
        <v>152</v>
      </c>
      <c r="E126" s="5"/>
      <c r="F126" s="26">
        <f>F127+F130+F133+F136</f>
        <v>28501364</v>
      </c>
      <c r="G126" s="26">
        <f>G127+G130+G133+G136</f>
        <v>29211229</v>
      </c>
    </row>
    <row r="127" spans="1:7" ht="12">
      <c r="A127" s="14" t="s">
        <v>105</v>
      </c>
      <c r="B127" s="52" t="s">
        <v>6</v>
      </c>
      <c r="C127" s="53" t="s">
        <v>101</v>
      </c>
      <c r="D127" s="53" t="s">
        <v>154</v>
      </c>
      <c r="E127" s="5"/>
      <c r="F127" s="26">
        <f>F128</f>
        <v>18712000</v>
      </c>
      <c r="G127" s="26">
        <f>G128</f>
        <v>19461000</v>
      </c>
    </row>
    <row r="128" spans="1:7" ht="24">
      <c r="A128" s="43" t="s">
        <v>61</v>
      </c>
      <c r="B128" s="4" t="s">
        <v>6</v>
      </c>
      <c r="C128" s="5" t="s">
        <v>101</v>
      </c>
      <c r="D128" s="5" t="s">
        <v>154</v>
      </c>
      <c r="E128" s="5" t="s">
        <v>53</v>
      </c>
      <c r="F128" s="28">
        <f>F129</f>
        <v>18712000</v>
      </c>
      <c r="G128" s="28">
        <f>G129</f>
        <v>19461000</v>
      </c>
    </row>
    <row r="129" spans="1:7" ht="24">
      <c r="A129" s="60" t="s">
        <v>62</v>
      </c>
      <c r="B129" s="4" t="s">
        <v>6</v>
      </c>
      <c r="C129" s="5" t="s">
        <v>101</v>
      </c>
      <c r="D129" s="5" t="s">
        <v>154</v>
      </c>
      <c r="E129" s="5" t="s">
        <v>54</v>
      </c>
      <c r="F129" s="29">
        <v>18712000</v>
      </c>
      <c r="G129" s="29">
        <v>19461000</v>
      </c>
    </row>
    <row r="130" spans="1:7" ht="12">
      <c r="A130" s="14" t="s">
        <v>155</v>
      </c>
      <c r="B130" s="52" t="s">
        <v>6</v>
      </c>
      <c r="C130" s="53" t="s">
        <v>101</v>
      </c>
      <c r="D130" s="53" t="s">
        <v>156</v>
      </c>
      <c r="E130" s="5"/>
      <c r="F130" s="26">
        <f>F131</f>
        <v>6000000</v>
      </c>
      <c r="G130" s="26">
        <f>G131</f>
        <v>6000000</v>
      </c>
    </row>
    <row r="131" spans="1:7" ht="24">
      <c r="A131" s="43" t="s">
        <v>61</v>
      </c>
      <c r="B131" s="4" t="s">
        <v>6</v>
      </c>
      <c r="C131" s="5" t="s">
        <v>101</v>
      </c>
      <c r="D131" s="5" t="s">
        <v>156</v>
      </c>
      <c r="E131" s="5" t="s">
        <v>53</v>
      </c>
      <c r="F131" s="28">
        <f>F132</f>
        <v>6000000</v>
      </c>
      <c r="G131" s="28">
        <f>G132</f>
        <v>6000000</v>
      </c>
    </row>
    <row r="132" spans="1:7" ht="24">
      <c r="A132" s="43" t="s">
        <v>62</v>
      </c>
      <c r="B132" s="4" t="s">
        <v>6</v>
      </c>
      <c r="C132" s="5" t="s">
        <v>101</v>
      </c>
      <c r="D132" s="5" t="s">
        <v>156</v>
      </c>
      <c r="E132" s="5" t="s">
        <v>54</v>
      </c>
      <c r="F132" s="29">
        <v>6000000</v>
      </c>
      <c r="G132" s="29">
        <v>6000000</v>
      </c>
    </row>
    <row r="133" spans="1:7" ht="12">
      <c r="A133" s="14" t="s">
        <v>106</v>
      </c>
      <c r="B133" s="52" t="s">
        <v>6</v>
      </c>
      <c r="C133" s="53" t="s">
        <v>101</v>
      </c>
      <c r="D133" s="53" t="s">
        <v>157</v>
      </c>
      <c r="E133" s="5"/>
      <c r="F133" s="26">
        <f>F134</f>
        <v>250000</v>
      </c>
      <c r="G133" s="26">
        <f>G134</f>
        <v>250000</v>
      </c>
    </row>
    <row r="134" spans="1:7" ht="24">
      <c r="A134" s="43" t="s">
        <v>61</v>
      </c>
      <c r="B134" s="4" t="s">
        <v>6</v>
      </c>
      <c r="C134" s="5" t="s">
        <v>101</v>
      </c>
      <c r="D134" s="5" t="s">
        <v>157</v>
      </c>
      <c r="E134" s="5" t="s">
        <v>53</v>
      </c>
      <c r="F134" s="28">
        <f>F135</f>
        <v>250000</v>
      </c>
      <c r="G134" s="28">
        <f>G135</f>
        <v>250000</v>
      </c>
    </row>
    <row r="135" spans="1:7" ht="24">
      <c r="A135" s="43" t="s">
        <v>62</v>
      </c>
      <c r="B135" s="4" t="s">
        <v>6</v>
      </c>
      <c r="C135" s="5" t="s">
        <v>101</v>
      </c>
      <c r="D135" s="5" t="s">
        <v>157</v>
      </c>
      <c r="E135" s="5" t="s">
        <v>54</v>
      </c>
      <c r="F135" s="29">
        <v>250000</v>
      </c>
      <c r="G135" s="29">
        <v>250000</v>
      </c>
    </row>
    <row r="136" spans="1:7" ht="36">
      <c r="A136" s="14" t="s">
        <v>232</v>
      </c>
      <c r="B136" s="52" t="s">
        <v>6</v>
      </c>
      <c r="C136" s="53" t="s">
        <v>101</v>
      </c>
      <c r="D136" s="53" t="s">
        <v>225</v>
      </c>
      <c r="E136" s="53"/>
      <c r="F136" s="26">
        <f>F137</f>
        <v>3539364</v>
      </c>
      <c r="G136" s="26">
        <f>G137</f>
        <v>3500229</v>
      </c>
    </row>
    <row r="137" spans="1:7" ht="24">
      <c r="A137" s="43" t="s">
        <v>61</v>
      </c>
      <c r="B137" s="4" t="s">
        <v>6</v>
      </c>
      <c r="C137" s="5" t="s">
        <v>101</v>
      </c>
      <c r="D137" s="5" t="s">
        <v>225</v>
      </c>
      <c r="E137" s="5" t="s">
        <v>53</v>
      </c>
      <c r="F137" s="28">
        <f>F138</f>
        <v>3539364</v>
      </c>
      <c r="G137" s="28">
        <f>G138</f>
        <v>3500229</v>
      </c>
    </row>
    <row r="138" spans="1:7" ht="24">
      <c r="A138" s="60" t="s">
        <v>62</v>
      </c>
      <c r="B138" s="4" t="s">
        <v>6</v>
      </c>
      <c r="C138" s="5" t="s">
        <v>101</v>
      </c>
      <c r="D138" s="5" t="s">
        <v>225</v>
      </c>
      <c r="E138" s="5" t="s">
        <v>54</v>
      </c>
      <c r="F138" s="29">
        <v>3539364</v>
      </c>
      <c r="G138" s="29">
        <v>3500229</v>
      </c>
    </row>
    <row r="139" spans="1:7" ht="12">
      <c r="A139" s="17" t="s">
        <v>99</v>
      </c>
      <c r="B139" s="12" t="s">
        <v>6</v>
      </c>
      <c r="C139" s="13" t="s">
        <v>98</v>
      </c>
      <c r="D139" s="8"/>
      <c r="E139" s="55"/>
      <c r="F139" s="32">
        <f>F140</f>
        <v>1050000</v>
      </c>
      <c r="G139" s="32">
        <f>G140</f>
        <v>1050000</v>
      </c>
    </row>
    <row r="140" spans="1:7" ht="36">
      <c r="A140" s="30" t="s">
        <v>70</v>
      </c>
      <c r="B140" s="52" t="s">
        <v>6</v>
      </c>
      <c r="C140" s="53" t="s">
        <v>98</v>
      </c>
      <c r="D140" s="53" t="s">
        <v>137</v>
      </c>
      <c r="E140" s="18"/>
      <c r="F140" s="26">
        <f>F141</f>
        <v>1050000</v>
      </c>
      <c r="G140" s="26">
        <f>G141</f>
        <v>1050000</v>
      </c>
    </row>
    <row r="141" spans="1:7" ht="36">
      <c r="A141" s="50" t="s">
        <v>199</v>
      </c>
      <c r="B141" s="52" t="s">
        <v>6</v>
      </c>
      <c r="C141" s="53" t="s">
        <v>98</v>
      </c>
      <c r="D141" s="53" t="s">
        <v>136</v>
      </c>
      <c r="E141" s="18"/>
      <c r="F141" s="26">
        <f>F142+F145</f>
        <v>1050000</v>
      </c>
      <c r="G141" s="26">
        <f>G142+G145</f>
        <v>1050000</v>
      </c>
    </row>
    <row r="142" spans="1:7" ht="36">
      <c r="A142" s="50" t="s">
        <v>286</v>
      </c>
      <c r="B142" s="52" t="s">
        <v>6</v>
      </c>
      <c r="C142" s="53" t="s">
        <v>98</v>
      </c>
      <c r="D142" s="53" t="s">
        <v>287</v>
      </c>
      <c r="E142" s="18"/>
      <c r="F142" s="26">
        <f>F143</f>
        <v>50000</v>
      </c>
      <c r="G142" s="26">
        <f>G143</f>
        <v>50000</v>
      </c>
    </row>
    <row r="143" spans="1:7" ht="24">
      <c r="A143" s="43" t="s">
        <v>61</v>
      </c>
      <c r="B143" s="4" t="s">
        <v>6</v>
      </c>
      <c r="C143" s="5" t="s">
        <v>98</v>
      </c>
      <c r="D143" s="5" t="s">
        <v>287</v>
      </c>
      <c r="E143" s="5" t="s">
        <v>53</v>
      </c>
      <c r="F143" s="28">
        <f>F144</f>
        <v>50000</v>
      </c>
      <c r="G143" s="28">
        <f>G144</f>
        <v>50000</v>
      </c>
    </row>
    <row r="144" spans="1:7" ht="24">
      <c r="A144" s="60" t="s">
        <v>62</v>
      </c>
      <c r="B144" s="4" t="s">
        <v>6</v>
      </c>
      <c r="C144" s="5" t="s">
        <v>98</v>
      </c>
      <c r="D144" s="5" t="s">
        <v>287</v>
      </c>
      <c r="E144" s="5" t="s">
        <v>54</v>
      </c>
      <c r="F144" s="29">
        <v>50000</v>
      </c>
      <c r="G144" s="29">
        <v>50000</v>
      </c>
    </row>
    <row r="145" spans="1:7" ht="24">
      <c r="A145" s="51" t="s">
        <v>288</v>
      </c>
      <c r="B145" s="52" t="s">
        <v>6</v>
      </c>
      <c r="C145" s="53" t="s">
        <v>98</v>
      </c>
      <c r="D145" s="52" t="s">
        <v>289</v>
      </c>
      <c r="E145" s="52"/>
      <c r="F145" s="26">
        <f>F146</f>
        <v>1000000</v>
      </c>
      <c r="G145" s="26">
        <f>G146</f>
        <v>1000000</v>
      </c>
    </row>
    <row r="146" spans="1:7" ht="24">
      <c r="A146" s="43" t="s">
        <v>61</v>
      </c>
      <c r="B146" s="4" t="s">
        <v>6</v>
      </c>
      <c r="C146" s="5" t="s">
        <v>98</v>
      </c>
      <c r="D146" s="4" t="s">
        <v>289</v>
      </c>
      <c r="E146" s="4" t="s">
        <v>53</v>
      </c>
      <c r="F146" s="28">
        <f>F147</f>
        <v>1000000</v>
      </c>
      <c r="G146" s="28">
        <f>G147</f>
        <v>1000000</v>
      </c>
    </row>
    <row r="147" spans="1:7" ht="24">
      <c r="A147" s="43" t="s">
        <v>62</v>
      </c>
      <c r="B147" s="4" t="s">
        <v>6</v>
      </c>
      <c r="C147" s="5" t="s">
        <v>98</v>
      </c>
      <c r="D147" s="4" t="s">
        <v>289</v>
      </c>
      <c r="E147" s="4" t="s">
        <v>54</v>
      </c>
      <c r="F147" s="29">
        <v>1000000</v>
      </c>
      <c r="G147" s="29">
        <v>1000000</v>
      </c>
    </row>
    <row r="148" spans="1:7" ht="12">
      <c r="A148" s="16" t="s">
        <v>23</v>
      </c>
      <c r="B148" s="2" t="s">
        <v>6</v>
      </c>
      <c r="C148" s="3" t="s">
        <v>24</v>
      </c>
      <c r="D148" s="9"/>
      <c r="E148" s="56"/>
      <c r="F148" s="25">
        <f>F149+F190+F161</f>
        <v>51384729.81</v>
      </c>
      <c r="G148" s="25">
        <f>G149+G190+G161</f>
        <v>45654688.61</v>
      </c>
    </row>
    <row r="149" spans="1:7" ht="12">
      <c r="A149" s="17" t="s">
        <v>25</v>
      </c>
      <c r="B149" s="12" t="s">
        <v>6</v>
      </c>
      <c r="C149" s="13" t="s">
        <v>26</v>
      </c>
      <c r="D149" s="8"/>
      <c r="E149" s="55"/>
      <c r="F149" s="32">
        <f>F150</f>
        <v>570000</v>
      </c>
      <c r="G149" s="32">
        <f>G150</f>
        <v>570000</v>
      </c>
    </row>
    <row r="150" spans="1:7" ht="36">
      <c r="A150" s="30" t="s">
        <v>70</v>
      </c>
      <c r="B150" s="52" t="s">
        <v>6</v>
      </c>
      <c r="C150" s="53" t="s">
        <v>26</v>
      </c>
      <c r="D150" s="53" t="s">
        <v>137</v>
      </c>
      <c r="E150" s="18"/>
      <c r="F150" s="26">
        <f>F151</f>
        <v>570000</v>
      </c>
      <c r="G150" s="26">
        <f>G151</f>
        <v>570000</v>
      </c>
    </row>
    <row r="151" spans="1:7" ht="36">
      <c r="A151" s="50" t="s">
        <v>172</v>
      </c>
      <c r="B151" s="52" t="s">
        <v>6</v>
      </c>
      <c r="C151" s="53" t="s">
        <v>26</v>
      </c>
      <c r="D151" s="53" t="s">
        <v>136</v>
      </c>
      <c r="E151" s="18"/>
      <c r="F151" s="26">
        <f>F158+F152+F155</f>
        <v>570000</v>
      </c>
      <c r="G151" s="26">
        <f>G158+G152+G155</f>
        <v>570000</v>
      </c>
    </row>
    <row r="152" spans="1:7" ht="36">
      <c r="A152" s="50" t="s">
        <v>233</v>
      </c>
      <c r="B152" s="52" t="s">
        <v>6</v>
      </c>
      <c r="C152" s="53" t="s">
        <v>26</v>
      </c>
      <c r="D152" s="53" t="s">
        <v>226</v>
      </c>
      <c r="E152" s="18"/>
      <c r="F152" s="26">
        <f>F153</f>
        <v>10000</v>
      </c>
      <c r="G152" s="26">
        <f>G153</f>
        <v>10000</v>
      </c>
    </row>
    <row r="153" spans="1:7" ht="24">
      <c r="A153" s="43" t="s">
        <v>61</v>
      </c>
      <c r="B153" s="4" t="s">
        <v>6</v>
      </c>
      <c r="C153" s="5" t="s">
        <v>26</v>
      </c>
      <c r="D153" s="5" t="s">
        <v>226</v>
      </c>
      <c r="E153" s="18">
        <v>200</v>
      </c>
      <c r="F153" s="28">
        <f>F154</f>
        <v>10000</v>
      </c>
      <c r="G153" s="28">
        <f>G154</f>
        <v>10000</v>
      </c>
    </row>
    <row r="154" spans="1:7" ht="24">
      <c r="A154" s="60" t="s">
        <v>62</v>
      </c>
      <c r="B154" s="4" t="s">
        <v>6</v>
      </c>
      <c r="C154" s="5" t="s">
        <v>26</v>
      </c>
      <c r="D154" s="5" t="s">
        <v>226</v>
      </c>
      <c r="E154" s="18">
        <v>240</v>
      </c>
      <c r="F154" s="29">
        <v>10000</v>
      </c>
      <c r="G154" s="29">
        <v>10000</v>
      </c>
    </row>
    <row r="155" spans="1:7" ht="24">
      <c r="A155" s="50" t="s">
        <v>212</v>
      </c>
      <c r="B155" s="52" t="s">
        <v>6</v>
      </c>
      <c r="C155" s="53" t="s">
        <v>26</v>
      </c>
      <c r="D155" s="53" t="s">
        <v>241</v>
      </c>
      <c r="E155" s="18"/>
      <c r="F155" s="26">
        <f>F156</f>
        <v>400000</v>
      </c>
      <c r="G155" s="26">
        <f>G156</f>
        <v>400000</v>
      </c>
    </row>
    <row r="156" spans="1:7" ht="24">
      <c r="A156" s="43" t="s">
        <v>61</v>
      </c>
      <c r="B156" s="4" t="s">
        <v>6</v>
      </c>
      <c r="C156" s="5" t="s">
        <v>26</v>
      </c>
      <c r="D156" s="5" t="s">
        <v>241</v>
      </c>
      <c r="E156" s="18">
        <v>200</v>
      </c>
      <c r="F156" s="28">
        <f>F157</f>
        <v>400000</v>
      </c>
      <c r="G156" s="28">
        <f>G157</f>
        <v>400000</v>
      </c>
    </row>
    <row r="157" spans="1:7" ht="24">
      <c r="A157" s="43" t="s">
        <v>62</v>
      </c>
      <c r="B157" s="4" t="s">
        <v>6</v>
      </c>
      <c r="C157" s="5" t="s">
        <v>26</v>
      </c>
      <c r="D157" s="5" t="s">
        <v>241</v>
      </c>
      <c r="E157" s="18">
        <v>240</v>
      </c>
      <c r="F157" s="29">
        <v>400000</v>
      </c>
      <c r="G157" s="29">
        <v>400000</v>
      </c>
    </row>
    <row r="158" spans="1:7" ht="72">
      <c r="A158" s="50" t="s">
        <v>218</v>
      </c>
      <c r="B158" s="52" t="s">
        <v>6</v>
      </c>
      <c r="C158" s="53" t="s">
        <v>26</v>
      </c>
      <c r="D158" s="53" t="s">
        <v>240</v>
      </c>
      <c r="E158" s="18"/>
      <c r="F158" s="26">
        <f>F159</f>
        <v>160000</v>
      </c>
      <c r="G158" s="26">
        <f>G159</f>
        <v>160000</v>
      </c>
    </row>
    <row r="159" spans="1:7" ht="24">
      <c r="A159" s="43" t="s">
        <v>61</v>
      </c>
      <c r="B159" s="4" t="s">
        <v>6</v>
      </c>
      <c r="C159" s="5" t="s">
        <v>26</v>
      </c>
      <c r="D159" s="5" t="s">
        <v>240</v>
      </c>
      <c r="E159" s="18">
        <v>200</v>
      </c>
      <c r="F159" s="28">
        <f>F160</f>
        <v>160000</v>
      </c>
      <c r="G159" s="28">
        <f>G160</f>
        <v>160000</v>
      </c>
    </row>
    <row r="160" spans="1:7" ht="24">
      <c r="A160" s="43" t="s">
        <v>62</v>
      </c>
      <c r="B160" s="4" t="s">
        <v>6</v>
      </c>
      <c r="C160" s="5" t="s">
        <v>26</v>
      </c>
      <c r="D160" s="5" t="s">
        <v>240</v>
      </c>
      <c r="E160" s="18">
        <v>240</v>
      </c>
      <c r="F160" s="29">
        <v>160000</v>
      </c>
      <c r="G160" s="29">
        <v>160000</v>
      </c>
    </row>
    <row r="161" spans="1:7" ht="12">
      <c r="A161" s="37" t="s">
        <v>95</v>
      </c>
      <c r="B161" s="12" t="s">
        <v>6</v>
      </c>
      <c r="C161" s="13" t="s">
        <v>27</v>
      </c>
      <c r="D161" s="8"/>
      <c r="E161" s="55"/>
      <c r="F161" s="32">
        <f>F162+F167+F172+F183</f>
        <v>15432945</v>
      </c>
      <c r="G161" s="32">
        <f>G162+G167+G172+G183</f>
        <v>8492945</v>
      </c>
    </row>
    <row r="162" spans="1:7" ht="24">
      <c r="A162" s="30" t="s">
        <v>258</v>
      </c>
      <c r="B162" s="52" t="s">
        <v>6</v>
      </c>
      <c r="C162" s="53" t="s">
        <v>27</v>
      </c>
      <c r="D162" s="53" t="s">
        <v>163</v>
      </c>
      <c r="E162" s="40"/>
      <c r="F162" s="26">
        <f aca="true" t="shared" si="8" ref="F162:G170">F163</f>
        <v>165000</v>
      </c>
      <c r="G162" s="26">
        <f t="shared" si="8"/>
        <v>175000</v>
      </c>
    </row>
    <row r="163" spans="1:7" ht="24">
      <c r="A163" s="51" t="s">
        <v>260</v>
      </c>
      <c r="B163" s="52" t="s">
        <v>6</v>
      </c>
      <c r="C163" s="53" t="s">
        <v>27</v>
      </c>
      <c r="D163" s="53" t="s">
        <v>262</v>
      </c>
      <c r="E163" s="40"/>
      <c r="F163" s="26">
        <f t="shared" si="8"/>
        <v>165000</v>
      </c>
      <c r="G163" s="26">
        <f t="shared" si="8"/>
        <v>175000</v>
      </c>
    </row>
    <row r="164" spans="1:7" ht="12">
      <c r="A164" s="51" t="s">
        <v>166</v>
      </c>
      <c r="B164" s="52" t="s">
        <v>6</v>
      </c>
      <c r="C164" s="53" t="s">
        <v>27</v>
      </c>
      <c r="D164" s="53" t="s">
        <v>268</v>
      </c>
      <c r="E164" s="40"/>
      <c r="F164" s="26">
        <f t="shared" si="8"/>
        <v>165000</v>
      </c>
      <c r="G164" s="26">
        <f t="shared" si="8"/>
        <v>175000</v>
      </c>
    </row>
    <row r="165" spans="1:7" ht="24">
      <c r="A165" s="43" t="s">
        <v>61</v>
      </c>
      <c r="B165" s="4" t="s">
        <v>6</v>
      </c>
      <c r="C165" s="5" t="s">
        <v>27</v>
      </c>
      <c r="D165" s="5" t="s">
        <v>268</v>
      </c>
      <c r="E165" s="18">
        <v>200</v>
      </c>
      <c r="F165" s="28">
        <f t="shared" si="8"/>
        <v>165000</v>
      </c>
      <c r="G165" s="28">
        <f t="shared" si="8"/>
        <v>175000</v>
      </c>
    </row>
    <row r="166" spans="1:7" ht="24">
      <c r="A166" s="43" t="s">
        <v>62</v>
      </c>
      <c r="B166" s="4" t="s">
        <v>6</v>
      </c>
      <c r="C166" s="5" t="s">
        <v>27</v>
      </c>
      <c r="D166" s="5" t="s">
        <v>268</v>
      </c>
      <c r="E166" s="18">
        <v>240</v>
      </c>
      <c r="F166" s="29">
        <v>165000</v>
      </c>
      <c r="G166" s="29">
        <v>175000</v>
      </c>
    </row>
    <row r="167" spans="1:7" ht="36">
      <c r="A167" s="30" t="s">
        <v>342</v>
      </c>
      <c r="B167" s="52" t="s">
        <v>6</v>
      </c>
      <c r="C167" s="53" t="s">
        <v>27</v>
      </c>
      <c r="D167" s="53" t="s">
        <v>290</v>
      </c>
      <c r="E167" s="40"/>
      <c r="F167" s="26">
        <f t="shared" si="8"/>
        <v>3550000</v>
      </c>
      <c r="G167" s="26">
        <f t="shared" si="8"/>
        <v>1100000</v>
      </c>
    </row>
    <row r="168" spans="1:7" ht="24">
      <c r="A168" s="51" t="s">
        <v>291</v>
      </c>
      <c r="B168" s="52" t="s">
        <v>6</v>
      </c>
      <c r="C168" s="53" t="s">
        <v>27</v>
      </c>
      <c r="D168" s="53" t="s">
        <v>292</v>
      </c>
      <c r="E168" s="40"/>
      <c r="F168" s="26">
        <f t="shared" si="8"/>
        <v>3550000</v>
      </c>
      <c r="G168" s="26">
        <f t="shared" si="8"/>
        <v>1100000</v>
      </c>
    </row>
    <row r="169" spans="1:7" ht="24">
      <c r="A169" s="51" t="s">
        <v>298</v>
      </c>
      <c r="B169" s="52" t="s">
        <v>6</v>
      </c>
      <c r="C169" s="53" t="s">
        <v>27</v>
      </c>
      <c r="D169" s="53" t="s">
        <v>299</v>
      </c>
      <c r="E169" s="40"/>
      <c r="F169" s="26">
        <f t="shared" si="8"/>
        <v>3550000</v>
      </c>
      <c r="G169" s="26">
        <f t="shared" si="8"/>
        <v>1100000</v>
      </c>
    </row>
    <row r="170" spans="1:7" ht="24">
      <c r="A170" s="43" t="s">
        <v>61</v>
      </c>
      <c r="B170" s="4" t="s">
        <v>6</v>
      </c>
      <c r="C170" s="5" t="s">
        <v>27</v>
      </c>
      <c r="D170" s="5" t="s">
        <v>299</v>
      </c>
      <c r="E170" s="18">
        <v>200</v>
      </c>
      <c r="F170" s="28">
        <f t="shared" si="8"/>
        <v>3550000</v>
      </c>
      <c r="G170" s="28">
        <f t="shared" si="8"/>
        <v>1100000</v>
      </c>
    </row>
    <row r="171" spans="1:7" ht="24">
      <c r="A171" s="43" t="s">
        <v>62</v>
      </c>
      <c r="B171" s="4" t="s">
        <v>6</v>
      </c>
      <c r="C171" s="5" t="s">
        <v>27</v>
      </c>
      <c r="D171" s="5" t="s">
        <v>299</v>
      </c>
      <c r="E171" s="18">
        <v>240</v>
      </c>
      <c r="F171" s="29">
        <v>3550000</v>
      </c>
      <c r="G171" s="29">
        <v>1100000</v>
      </c>
    </row>
    <row r="172" spans="1:7" ht="60">
      <c r="A172" s="30" t="s">
        <v>159</v>
      </c>
      <c r="B172" s="52" t="s">
        <v>6</v>
      </c>
      <c r="C172" s="53" t="s">
        <v>27</v>
      </c>
      <c r="D172" s="53" t="s">
        <v>160</v>
      </c>
      <c r="E172" s="18"/>
      <c r="F172" s="26">
        <f>F173</f>
        <v>427945</v>
      </c>
      <c r="G172" s="26">
        <f>G173</f>
        <v>427945</v>
      </c>
    </row>
    <row r="173" spans="1:7" ht="24">
      <c r="A173" s="51" t="s">
        <v>161</v>
      </c>
      <c r="B173" s="52" t="s">
        <v>6</v>
      </c>
      <c r="C173" s="53" t="s">
        <v>27</v>
      </c>
      <c r="D173" s="53" t="s">
        <v>162</v>
      </c>
      <c r="E173" s="18"/>
      <c r="F173" s="26">
        <f>F174+F177+F180</f>
        <v>427945</v>
      </c>
      <c r="G173" s="26">
        <f>G174+G177+G180</f>
        <v>427945</v>
      </c>
    </row>
    <row r="174" spans="1:7" ht="24">
      <c r="A174" s="51" t="s">
        <v>313</v>
      </c>
      <c r="B174" s="52" t="s">
        <v>6</v>
      </c>
      <c r="C174" s="53" t="s">
        <v>27</v>
      </c>
      <c r="D174" s="53" t="s">
        <v>314</v>
      </c>
      <c r="E174" s="40"/>
      <c r="F174" s="26">
        <f>F175</f>
        <v>80000</v>
      </c>
      <c r="G174" s="26">
        <f>G175</f>
        <v>80000</v>
      </c>
    </row>
    <row r="175" spans="1:7" ht="24">
      <c r="A175" s="6" t="s">
        <v>61</v>
      </c>
      <c r="B175" s="4" t="s">
        <v>6</v>
      </c>
      <c r="C175" s="5" t="s">
        <v>27</v>
      </c>
      <c r="D175" s="5" t="s">
        <v>314</v>
      </c>
      <c r="E175" s="18">
        <v>200</v>
      </c>
      <c r="F175" s="28">
        <f>F176</f>
        <v>80000</v>
      </c>
      <c r="G175" s="28">
        <f>G176</f>
        <v>80000</v>
      </c>
    </row>
    <row r="176" spans="1:7" ht="24">
      <c r="A176" s="6" t="s">
        <v>62</v>
      </c>
      <c r="B176" s="4" t="s">
        <v>6</v>
      </c>
      <c r="C176" s="5" t="s">
        <v>27</v>
      </c>
      <c r="D176" s="5" t="s">
        <v>314</v>
      </c>
      <c r="E176" s="18">
        <v>240</v>
      </c>
      <c r="F176" s="29">
        <v>80000</v>
      </c>
      <c r="G176" s="29">
        <v>80000</v>
      </c>
    </row>
    <row r="177" spans="1:7" ht="36">
      <c r="A177" s="50" t="s">
        <v>234</v>
      </c>
      <c r="B177" s="52" t="s">
        <v>6</v>
      </c>
      <c r="C177" s="53" t="s">
        <v>27</v>
      </c>
      <c r="D177" s="53" t="s">
        <v>247</v>
      </c>
      <c r="E177" s="40"/>
      <c r="F177" s="26">
        <f>F178</f>
        <v>267945</v>
      </c>
      <c r="G177" s="26">
        <f>G178</f>
        <v>267945</v>
      </c>
    </row>
    <row r="178" spans="1:7" ht="24">
      <c r="A178" s="6" t="s">
        <v>61</v>
      </c>
      <c r="B178" s="4" t="s">
        <v>6</v>
      </c>
      <c r="C178" s="5" t="s">
        <v>27</v>
      </c>
      <c r="D178" s="5" t="s">
        <v>247</v>
      </c>
      <c r="E178" s="18">
        <v>200</v>
      </c>
      <c r="F178" s="28">
        <f>F179</f>
        <v>267945</v>
      </c>
      <c r="G178" s="28">
        <f>G179</f>
        <v>267945</v>
      </c>
    </row>
    <row r="179" spans="1:7" ht="24">
      <c r="A179" s="6" t="s">
        <v>62</v>
      </c>
      <c r="B179" s="4" t="s">
        <v>6</v>
      </c>
      <c r="C179" s="5" t="s">
        <v>27</v>
      </c>
      <c r="D179" s="5" t="s">
        <v>247</v>
      </c>
      <c r="E179" s="18">
        <v>240</v>
      </c>
      <c r="F179" s="29">
        <v>267945</v>
      </c>
      <c r="G179" s="29">
        <v>267945</v>
      </c>
    </row>
    <row r="180" spans="1:7" ht="12">
      <c r="A180" s="51" t="s">
        <v>245</v>
      </c>
      <c r="B180" s="52" t="s">
        <v>6</v>
      </c>
      <c r="C180" s="53" t="s">
        <v>27</v>
      </c>
      <c r="D180" s="53" t="s">
        <v>246</v>
      </c>
      <c r="E180" s="18"/>
      <c r="F180" s="26">
        <f>F181</f>
        <v>80000</v>
      </c>
      <c r="G180" s="26">
        <f>G181</f>
        <v>80000</v>
      </c>
    </row>
    <row r="181" spans="1:7" ht="24">
      <c r="A181" s="6" t="s">
        <v>61</v>
      </c>
      <c r="B181" s="4" t="s">
        <v>6</v>
      </c>
      <c r="C181" s="5" t="s">
        <v>27</v>
      </c>
      <c r="D181" s="5" t="s">
        <v>246</v>
      </c>
      <c r="E181" s="18">
        <v>200</v>
      </c>
      <c r="F181" s="28">
        <f>F182</f>
        <v>80000</v>
      </c>
      <c r="G181" s="28">
        <f>G182</f>
        <v>80000</v>
      </c>
    </row>
    <row r="182" spans="1:7" ht="24">
      <c r="A182" s="6" t="s">
        <v>62</v>
      </c>
      <c r="B182" s="4" t="s">
        <v>6</v>
      </c>
      <c r="C182" s="5" t="s">
        <v>27</v>
      </c>
      <c r="D182" s="5" t="s">
        <v>246</v>
      </c>
      <c r="E182" s="18">
        <v>240</v>
      </c>
      <c r="F182" s="29">
        <v>80000</v>
      </c>
      <c r="G182" s="29">
        <v>80000</v>
      </c>
    </row>
    <row r="183" spans="1:7" ht="36">
      <c r="A183" s="30" t="s">
        <v>70</v>
      </c>
      <c r="B183" s="52" t="s">
        <v>6</v>
      </c>
      <c r="C183" s="53" t="s">
        <v>27</v>
      </c>
      <c r="D183" s="53" t="s">
        <v>137</v>
      </c>
      <c r="E183" s="18"/>
      <c r="F183" s="26">
        <f>F185</f>
        <v>11290000</v>
      </c>
      <c r="G183" s="26">
        <f>G185</f>
        <v>6790000</v>
      </c>
    </row>
    <row r="184" spans="1:7" ht="36">
      <c r="A184" s="50" t="s">
        <v>172</v>
      </c>
      <c r="B184" s="52" t="s">
        <v>6</v>
      </c>
      <c r="C184" s="53" t="s">
        <v>27</v>
      </c>
      <c r="D184" s="53" t="s">
        <v>136</v>
      </c>
      <c r="E184" s="18"/>
      <c r="F184" s="26">
        <f>F185</f>
        <v>11290000</v>
      </c>
      <c r="G184" s="26">
        <f>G185</f>
        <v>6790000</v>
      </c>
    </row>
    <row r="185" spans="1:7" ht="24">
      <c r="A185" s="50" t="s">
        <v>212</v>
      </c>
      <c r="B185" s="52" t="s">
        <v>6</v>
      </c>
      <c r="C185" s="53" t="s">
        <v>27</v>
      </c>
      <c r="D185" s="53" t="s">
        <v>241</v>
      </c>
      <c r="E185" s="40"/>
      <c r="F185" s="26">
        <f>F186+F188</f>
        <v>11290000</v>
      </c>
      <c r="G185" s="26">
        <f>G186+G188</f>
        <v>6790000</v>
      </c>
    </row>
    <row r="186" spans="1:7" ht="24">
      <c r="A186" s="43" t="s">
        <v>61</v>
      </c>
      <c r="B186" s="4" t="s">
        <v>6</v>
      </c>
      <c r="C186" s="5" t="s">
        <v>27</v>
      </c>
      <c r="D186" s="5" t="s">
        <v>241</v>
      </c>
      <c r="E186" s="18">
        <v>200</v>
      </c>
      <c r="F186" s="28">
        <f>F187</f>
        <v>290000</v>
      </c>
      <c r="G186" s="28">
        <f>G187</f>
        <v>290000</v>
      </c>
    </row>
    <row r="187" spans="1:7" ht="24">
      <c r="A187" s="43" t="s">
        <v>62</v>
      </c>
      <c r="B187" s="4" t="s">
        <v>6</v>
      </c>
      <c r="C187" s="5" t="s">
        <v>27</v>
      </c>
      <c r="D187" s="5" t="s">
        <v>241</v>
      </c>
      <c r="E187" s="18">
        <v>240</v>
      </c>
      <c r="F187" s="29">
        <v>290000</v>
      </c>
      <c r="G187" s="29">
        <v>290000</v>
      </c>
    </row>
    <row r="188" spans="1:7" ht="12">
      <c r="A188" s="43" t="s">
        <v>45</v>
      </c>
      <c r="B188" s="4" t="s">
        <v>6</v>
      </c>
      <c r="C188" s="5" t="s">
        <v>27</v>
      </c>
      <c r="D188" s="5" t="s">
        <v>241</v>
      </c>
      <c r="E188" s="18">
        <v>800</v>
      </c>
      <c r="F188" s="28">
        <f>F189</f>
        <v>11000000</v>
      </c>
      <c r="G188" s="28">
        <f>G189</f>
        <v>6500000</v>
      </c>
    </row>
    <row r="189" spans="1:7" ht="36">
      <c r="A189" s="43" t="s">
        <v>66</v>
      </c>
      <c r="B189" s="4" t="s">
        <v>6</v>
      </c>
      <c r="C189" s="5" t="s">
        <v>27</v>
      </c>
      <c r="D189" s="5" t="s">
        <v>241</v>
      </c>
      <c r="E189" s="18">
        <v>810</v>
      </c>
      <c r="F189" s="29">
        <v>11000000</v>
      </c>
      <c r="G189" s="29">
        <v>6500000</v>
      </c>
    </row>
    <row r="190" spans="1:7" ht="12">
      <c r="A190" s="37" t="s">
        <v>28</v>
      </c>
      <c r="B190" s="12" t="s">
        <v>6</v>
      </c>
      <c r="C190" s="13" t="s">
        <v>29</v>
      </c>
      <c r="D190" s="8"/>
      <c r="E190" s="55"/>
      <c r="F190" s="32">
        <f>F191+F219+F228</f>
        <v>35381784.81</v>
      </c>
      <c r="G190" s="32">
        <f>G191+G219+G228</f>
        <v>36591743.61</v>
      </c>
    </row>
    <row r="191" spans="1:7" ht="36">
      <c r="A191" s="30" t="s">
        <v>67</v>
      </c>
      <c r="B191" s="52" t="s">
        <v>6</v>
      </c>
      <c r="C191" s="53" t="s">
        <v>29</v>
      </c>
      <c r="D191" s="53" t="s">
        <v>149</v>
      </c>
      <c r="E191" s="18"/>
      <c r="F191" s="26">
        <f>F192</f>
        <v>31462942</v>
      </c>
      <c r="G191" s="26">
        <f>G192</f>
        <v>32196856</v>
      </c>
    </row>
    <row r="192" spans="1:7" ht="24">
      <c r="A192" s="107" t="s">
        <v>200</v>
      </c>
      <c r="B192" s="52" t="s">
        <v>6</v>
      </c>
      <c r="C192" s="53" t="s">
        <v>29</v>
      </c>
      <c r="D192" s="53" t="s">
        <v>167</v>
      </c>
      <c r="E192" s="18"/>
      <c r="F192" s="26">
        <f>F193+F198+F201+F204+F207+F216+F213++F210</f>
        <v>31462942</v>
      </c>
      <c r="G192" s="26">
        <f>G193+G198+G201+G204+G207+G216+G213++G210</f>
        <v>32196856</v>
      </c>
    </row>
    <row r="193" spans="1:7" ht="12">
      <c r="A193" s="50" t="s">
        <v>68</v>
      </c>
      <c r="B193" s="52" t="s">
        <v>6</v>
      </c>
      <c r="C193" s="53" t="s">
        <v>29</v>
      </c>
      <c r="D193" s="53" t="s">
        <v>168</v>
      </c>
      <c r="E193" s="40"/>
      <c r="F193" s="26">
        <f>F194+F196</f>
        <v>7721000</v>
      </c>
      <c r="G193" s="26">
        <f>G194+G196</f>
        <v>7921000</v>
      </c>
    </row>
    <row r="194" spans="1:7" ht="24">
      <c r="A194" s="43" t="s">
        <v>61</v>
      </c>
      <c r="B194" s="4" t="s">
        <v>6</v>
      </c>
      <c r="C194" s="5" t="s">
        <v>29</v>
      </c>
      <c r="D194" s="5" t="s">
        <v>168</v>
      </c>
      <c r="E194" s="18">
        <v>200</v>
      </c>
      <c r="F194" s="28">
        <f>F195</f>
        <v>7720000</v>
      </c>
      <c r="G194" s="28">
        <f>G195</f>
        <v>7920000</v>
      </c>
    </row>
    <row r="195" spans="1:7" ht="24">
      <c r="A195" s="43" t="s">
        <v>62</v>
      </c>
      <c r="B195" s="4" t="s">
        <v>6</v>
      </c>
      <c r="C195" s="5" t="s">
        <v>29</v>
      </c>
      <c r="D195" s="5" t="s">
        <v>168</v>
      </c>
      <c r="E195" s="18">
        <v>240</v>
      </c>
      <c r="F195" s="29">
        <v>7720000</v>
      </c>
      <c r="G195" s="29">
        <v>7920000</v>
      </c>
    </row>
    <row r="196" spans="1:7" ht="12">
      <c r="A196" s="43" t="s">
        <v>45</v>
      </c>
      <c r="B196" s="4" t="s">
        <v>6</v>
      </c>
      <c r="C196" s="5" t="s">
        <v>29</v>
      </c>
      <c r="D196" s="5" t="s">
        <v>168</v>
      </c>
      <c r="E196" s="18">
        <v>800</v>
      </c>
      <c r="F196" s="28">
        <f>F197</f>
        <v>1000</v>
      </c>
      <c r="G196" s="28">
        <f>G197</f>
        <v>1000</v>
      </c>
    </row>
    <row r="197" spans="1:7" ht="12">
      <c r="A197" s="43" t="s">
        <v>63</v>
      </c>
      <c r="B197" s="4" t="s">
        <v>6</v>
      </c>
      <c r="C197" s="5" t="s">
        <v>29</v>
      </c>
      <c r="D197" s="5" t="s">
        <v>168</v>
      </c>
      <c r="E197" s="18">
        <v>850</v>
      </c>
      <c r="F197" s="29">
        <v>1000</v>
      </c>
      <c r="G197" s="29">
        <v>1000</v>
      </c>
    </row>
    <row r="198" spans="1:7" ht="12">
      <c r="A198" s="14" t="s">
        <v>107</v>
      </c>
      <c r="B198" s="52" t="s">
        <v>6</v>
      </c>
      <c r="C198" s="53" t="s">
        <v>29</v>
      </c>
      <c r="D198" s="53" t="s">
        <v>169</v>
      </c>
      <c r="E198" s="18"/>
      <c r="F198" s="26">
        <f>F199</f>
        <v>13347842</v>
      </c>
      <c r="G198" s="26">
        <f>G199</f>
        <v>13881756</v>
      </c>
    </row>
    <row r="199" spans="1:7" ht="24">
      <c r="A199" s="43" t="s">
        <v>61</v>
      </c>
      <c r="B199" s="4" t="s">
        <v>6</v>
      </c>
      <c r="C199" s="5" t="s">
        <v>29</v>
      </c>
      <c r="D199" s="5" t="s">
        <v>169</v>
      </c>
      <c r="E199" s="18">
        <v>200</v>
      </c>
      <c r="F199" s="28">
        <f>F200</f>
        <v>13347842</v>
      </c>
      <c r="G199" s="28">
        <f>G200</f>
        <v>13881756</v>
      </c>
    </row>
    <row r="200" spans="1:7" ht="24">
      <c r="A200" s="60" t="s">
        <v>62</v>
      </c>
      <c r="B200" s="4" t="s">
        <v>6</v>
      </c>
      <c r="C200" s="5" t="s">
        <v>29</v>
      </c>
      <c r="D200" s="5" t="s">
        <v>169</v>
      </c>
      <c r="E200" s="18">
        <v>240</v>
      </c>
      <c r="F200" s="29">
        <v>13347842</v>
      </c>
      <c r="G200" s="29">
        <v>13881756</v>
      </c>
    </row>
    <row r="201" spans="1:7" ht="24">
      <c r="A201" s="14" t="s">
        <v>109</v>
      </c>
      <c r="B201" s="52" t="s">
        <v>6</v>
      </c>
      <c r="C201" s="53" t="s">
        <v>29</v>
      </c>
      <c r="D201" s="53" t="s">
        <v>196</v>
      </c>
      <c r="E201" s="40"/>
      <c r="F201" s="26">
        <f>F202</f>
        <v>1500000</v>
      </c>
      <c r="G201" s="26">
        <f>G202</f>
        <v>1500000</v>
      </c>
    </row>
    <row r="202" spans="1:7" ht="24">
      <c r="A202" s="43" t="s">
        <v>61</v>
      </c>
      <c r="B202" s="4" t="s">
        <v>6</v>
      </c>
      <c r="C202" s="5" t="s">
        <v>29</v>
      </c>
      <c r="D202" s="5" t="s">
        <v>196</v>
      </c>
      <c r="E202" s="18">
        <v>200</v>
      </c>
      <c r="F202" s="28">
        <f>F203</f>
        <v>1500000</v>
      </c>
      <c r="G202" s="28">
        <f>G203</f>
        <v>1500000</v>
      </c>
    </row>
    <row r="203" spans="1:7" ht="24">
      <c r="A203" s="43" t="s">
        <v>62</v>
      </c>
      <c r="B203" s="4" t="s">
        <v>6</v>
      </c>
      <c r="C203" s="5" t="s">
        <v>29</v>
      </c>
      <c r="D203" s="5" t="s">
        <v>196</v>
      </c>
      <c r="E203" s="18">
        <v>240</v>
      </c>
      <c r="F203" s="29">
        <v>1500000</v>
      </c>
      <c r="G203" s="29">
        <v>1500000</v>
      </c>
    </row>
    <row r="204" spans="1:7" ht="24">
      <c r="A204" s="14" t="s">
        <v>229</v>
      </c>
      <c r="B204" s="52" t="s">
        <v>6</v>
      </c>
      <c r="C204" s="53" t="s">
        <v>29</v>
      </c>
      <c r="D204" s="53" t="s">
        <v>227</v>
      </c>
      <c r="E204" s="40"/>
      <c r="F204" s="26">
        <f>F205</f>
        <v>30100</v>
      </c>
      <c r="G204" s="26">
        <f>G205</f>
        <v>30100</v>
      </c>
    </row>
    <row r="205" spans="1:7" ht="24">
      <c r="A205" s="43" t="s">
        <v>61</v>
      </c>
      <c r="B205" s="4" t="s">
        <v>6</v>
      </c>
      <c r="C205" s="5" t="s">
        <v>29</v>
      </c>
      <c r="D205" s="5" t="s">
        <v>227</v>
      </c>
      <c r="E205" s="18">
        <v>200</v>
      </c>
      <c r="F205" s="28">
        <f>F206</f>
        <v>30100</v>
      </c>
      <c r="G205" s="28">
        <f>G206</f>
        <v>30100</v>
      </c>
    </row>
    <row r="206" spans="1:7" ht="24">
      <c r="A206" s="60" t="s">
        <v>62</v>
      </c>
      <c r="B206" s="4" t="s">
        <v>6</v>
      </c>
      <c r="C206" s="5" t="s">
        <v>29</v>
      </c>
      <c r="D206" s="5" t="s">
        <v>227</v>
      </c>
      <c r="E206" s="18">
        <v>240</v>
      </c>
      <c r="F206" s="29">
        <v>30100</v>
      </c>
      <c r="G206" s="29">
        <v>30100</v>
      </c>
    </row>
    <row r="207" spans="1:7" ht="12">
      <c r="A207" s="14" t="s">
        <v>69</v>
      </c>
      <c r="B207" s="52" t="s">
        <v>6</v>
      </c>
      <c r="C207" s="53" t="s">
        <v>29</v>
      </c>
      <c r="D207" s="53" t="s">
        <v>170</v>
      </c>
      <c r="E207" s="18"/>
      <c r="F207" s="26">
        <f>F208</f>
        <v>1964000</v>
      </c>
      <c r="G207" s="26">
        <f>G208</f>
        <v>1964000</v>
      </c>
    </row>
    <row r="208" spans="1:7" ht="24">
      <c r="A208" s="43" t="s">
        <v>61</v>
      </c>
      <c r="B208" s="4" t="s">
        <v>6</v>
      </c>
      <c r="C208" s="5" t="s">
        <v>29</v>
      </c>
      <c r="D208" s="5" t="s">
        <v>170</v>
      </c>
      <c r="E208" s="18">
        <v>200</v>
      </c>
      <c r="F208" s="28">
        <f>F209</f>
        <v>1964000</v>
      </c>
      <c r="G208" s="28">
        <f>G209</f>
        <v>1964000</v>
      </c>
    </row>
    <row r="209" spans="1:7" ht="24">
      <c r="A209" s="43" t="s">
        <v>62</v>
      </c>
      <c r="B209" s="4" t="s">
        <v>6</v>
      </c>
      <c r="C209" s="5" t="s">
        <v>29</v>
      </c>
      <c r="D209" s="5" t="s">
        <v>170</v>
      </c>
      <c r="E209" s="18">
        <v>240</v>
      </c>
      <c r="F209" s="29">
        <v>1964000</v>
      </c>
      <c r="G209" s="29">
        <v>1964000</v>
      </c>
    </row>
    <row r="210" spans="1:7" ht="12">
      <c r="A210" s="14" t="s">
        <v>243</v>
      </c>
      <c r="B210" s="53" t="s">
        <v>6</v>
      </c>
      <c r="C210" s="53" t="s">
        <v>29</v>
      </c>
      <c r="D210" s="53" t="s">
        <v>242</v>
      </c>
      <c r="E210" s="40"/>
      <c r="F210" s="26">
        <f>F211</f>
        <v>2200000</v>
      </c>
      <c r="G210" s="26">
        <f>G211</f>
        <v>2200000</v>
      </c>
    </row>
    <row r="211" spans="1:7" ht="24">
      <c r="A211" s="43" t="s">
        <v>61</v>
      </c>
      <c r="B211" s="4" t="s">
        <v>6</v>
      </c>
      <c r="C211" s="5" t="s">
        <v>29</v>
      </c>
      <c r="D211" s="5" t="s">
        <v>242</v>
      </c>
      <c r="E211" s="18">
        <v>200</v>
      </c>
      <c r="F211" s="28">
        <f>F212</f>
        <v>2200000</v>
      </c>
      <c r="G211" s="28">
        <f>G212</f>
        <v>2200000</v>
      </c>
    </row>
    <row r="212" spans="1:7" ht="24">
      <c r="A212" s="43" t="s">
        <v>62</v>
      </c>
      <c r="B212" s="4" t="s">
        <v>6</v>
      </c>
      <c r="C212" s="5" t="s">
        <v>29</v>
      </c>
      <c r="D212" s="5" t="s">
        <v>242</v>
      </c>
      <c r="E212" s="18">
        <v>240</v>
      </c>
      <c r="F212" s="29">
        <v>2200000</v>
      </c>
      <c r="G212" s="29">
        <v>2200000</v>
      </c>
    </row>
    <row r="213" spans="1:7" ht="24">
      <c r="A213" s="14" t="s">
        <v>230</v>
      </c>
      <c r="B213" s="52" t="s">
        <v>6</v>
      </c>
      <c r="C213" s="53" t="s">
        <v>29</v>
      </c>
      <c r="D213" s="53" t="s">
        <v>228</v>
      </c>
      <c r="E213" s="18"/>
      <c r="F213" s="26">
        <f>F214</f>
        <v>20000</v>
      </c>
      <c r="G213" s="26">
        <f>G214</f>
        <v>20000</v>
      </c>
    </row>
    <row r="214" spans="1:7" ht="24">
      <c r="A214" s="43" t="s">
        <v>61</v>
      </c>
      <c r="B214" s="4" t="s">
        <v>6</v>
      </c>
      <c r="C214" s="5" t="s">
        <v>29</v>
      </c>
      <c r="D214" s="5" t="s">
        <v>228</v>
      </c>
      <c r="E214" s="18">
        <v>200</v>
      </c>
      <c r="F214" s="28">
        <f>F215</f>
        <v>20000</v>
      </c>
      <c r="G214" s="28">
        <f>G215</f>
        <v>20000</v>
      </c>
    </row>
    <row r="215" spans="1:7" ht="24">
      <c r="A215" s="60" t="s">
        <v>62</v>
      </c>
      <c r="B215" s="4" t="s">
        <v>6</v>
      </c>
      <c r="C215" s="5" t="s">
        <v>29</v>
      </c>
      <c r="D215" s="5" t="s">
        <v>228</v>
      </c>
      <c r="E215" s="18">
        <v>240</v>
      </c>
      <c r="F215" s="29">
        <v>20000</v>
      </c>
      <c r="G215" s="29">
        <v>20000</v>
      </c>
    </row>
    <row r="216" spans="1:7" ht="12">
      <c r="A216" s="14" t="s">
        <v>110</v>
      </c>
      <c r="B216" s="52" t="s">
        <v>6</v>
      </c>
      <c r="C216" s="53" t="s">
        <v>29</v>
      </c>
      <c r="D216" s="53" t="s">
        <v>171</v>
      </c>
      <c r="E216" s="18"/>
      <c r="F216" s="26">
        <f>F217</f>
        <v>4680000</v>
      </c>
      <c r="G216" s="26">
        <f>G217</f>
        <v>4680000</v>
      </c>
    </row>
    <row r="217" spans="1:7" ht="24">
      <c r="A217" s="43" t="s">
        <v>61</v>
      </c>
      <c r="B217" s="4" t="s">
        <v>6</v>
      </c>
      <c r="C217" s="5" t="s">
        <v>29</v>
      </c>
      <c r="D217" s="5" t="s">
        <v>171</v>
      </c>
      <c r="E217" s="18">
        <v>200</v>
      </c>
      <c r="F217" s="28">
        <f>F218</f>
        <v>4680000</v>
      </c>
      <c r="G217" s="28">
        <f>G218</f>
        <v>4680000</v>
      </c>
    </row>
    <row r="218" spans="1:7" ht="24">
      <c r="A218" s="43" t="s">
        <v>62</v>
      </c>
      <c r="B218" s="4" t="s">
        <v>6</v>
      </c>
      <c r="C218" s="5" t="s">
        <v>29</v>
      </c>
      <c r="D218" s="5" t="s">
        <v>171</v>
      </c>
      <c r="E218" s="18">
        <v>240</v>
      </c>
      <c r="F218" s="29">
        <v>4680000</v>
      </c>
      <c r="G218" s="29">
        <v>4680000</v>
      </c>
    </row>
    <row r="219" spans="1:7" ht="36">
      <c r="A219" s="30" t="s">
        <v>302</v>
      </c>
      <c r="B219" s="52" t="s">
        <v>6</v>
      </c>
      <c r="C219" s="53" t="s">
        <v>29</v>
      </c>
      <c r="D219" s="53" t="s">
        <v>282</v>
      </c>
      <c r="E219" s="40"/>
      <c r="F219" s="26">
        <f>F220+F224</f>
        <v>3577842.81</v>
      </c>
      <c r="G219" s="26">
        <f>G220+G224</f>
        <v>4053887.61</v>
      </c>
    </row>
    <row r="220" spans="1:7" ht="24">
      <c r="A220" s="51" t="s">
        <v>293</v>
      </c>
      <c r="B220" s="52" t="s">
        <v>6</v>
      </c>
      <c r="C220" s="53" t="s">
        <v>29</v>
      </c>
      <c r="D220" s="53" t="s">
        <v>283</v>
      </c>
      <c r="E220" s="40"/>
      <c r="F220" s="26">
        <f>F221</f>
        <v>917530.31</v>
      </c>
      <c r="G220" s="26">
        <f>G221</f>
        <v>902300.81</v>
      </c>
    </row>
    <row r="221" spans="1:7" ht="12">
      <c r="A221" s="51" t="s">
        <v>307</v>
      </c>
      <c r="B221" s="52" t="s">
        <v>6</v>
      </c>
      <c r="C221" s="53" t="s">
        <v>29</v>
      </c>
      <c r="D221" s="53" t="s">
        <v>308</v>
      </c>
      <c r="E221" s="40"/>
      <c r="F221" s="26">
        <f>F222</f>
        <v>917530.31</v>
      </c>
      <c r="G221" s="26">
        <f>G222</f>
        <v>902300.81</v>
      </c>
    </row>
    <row r="222" spans="1:7" ht="24">
      <c r="A222" s="43" t="s">
        <v>61</v>
      </c>
      <c r="B222" s="4" t="s">
        <v>6</v>
      </c>
      <c r="C222" s="5" t="s">
        <v>29</v>
      </c>
      <c r="D222" s="5" t="s">
        <v>308</v>
      </c>
      <c r="E222" s="18">
        <v>200</v>
      </c>
      <c r="F222" s="28">
        <f>F223</f>
        <v>917530.31</v>
      </c>
      <c r="G222" s="28">
        <f>G223</f>
        <v>902300.81</v>
      </c>
    </row>
    <row r="223" spans="1:7" ht="24">
      <c r="A223" s="43" t="s">
        <v>62</v>
      </c>
      <c r="B223" s="4" t="s">
        <v>6</v>
      </c>
      <c r="C223" s="5" t="s">
        <v>29</v>
      </c>
      <c r="D223" s="5" t="s">
        <v>308</v>
      </c>
      <c r="E223" s="18">
        <v>240</v>
      </c>
      <c r="F223" s="29">
        <v>917530.31</v>
      </c>
      <c r="G223" s="29">
        <v>902300.81</v>
      </c>
    </row>
    <row r="224" spans="1:7" ht="24">
      <c r="A224" s="51" t="s">
        <v>318</v>
      </c>
      <c r="B224" s="111" t="s">
        <v>6</v>
      </c>
      <c r="C224" s="54" t="s">
        <v>29</v>
      </c>
      <c r="D224" s="54" t="s">
        <v>319</v>
      </c>
      <c r="E224" s="40"/>
      <c r="F224" s="26">
        <f>F225</f>
        <v>2660312.5</v>
      </c>
      <c r="G224" s="26">
        <f>G225</f>
        <v>3151586.8</v>
      </c>
    </row>
    <row r="225" spans="1:7" ht="24">
      <c r="A225" s="61" t="s">
        <v>320</v>
      </c>
      <c r="B225" s="52" t="s">
        <v>6</v>
      </c>
      <c r="C225" s="53" t="s">
        <v>29</v>
      </c>
      <c r="D225" s="53" t="s">
        <v>321</v>
      </c>
      <c r="E225" s="40"/>
      <c r="F225" s="26">
        <f>F226</f>
        <v>2660312.5</v>
      </c>
      <c r="G225" s="26">
        <f>G226</f>
        <v>3151586.8</v>
      </c>
    </row>
    <row r="226" spans="1:7" ht="24">
      <c r="A226" s="43" t="s">
        <v>61</v>
      </c>
      <c r="B226" s="4" t="s">
        <v>6</v>
      </c>
      <c r="C226" s="5" t="s">
        <v>29</v>
      </c>
      <c r="D226" s="5" t="s">
        <v>321</v>
      </c>
      <c r="E226" s="18">
        <v>200</v>
      </c>
      <c r="F226" s="28">
        <f>F227</f>
        <v>2660312.5</v>
      </c>
      <c r="G226" s="28">
        <f>G227</f>
        <v>3151586.8</v>
      </c>
    </row>
    <row r="227" spans="1:7" ht="24">
      <c r="A227" s="43" t="s">
        <v>62</v>
      </c>
      <c r="B227" s="4" t="s">
        <v>6</v>
      </c>
      <c r="C227" s="5" t="s">
        <v>29</v>
      </c>
      <c r="D227" s="5" t="s">
        <v>321</v>
      </c>
      <c r="E227" s="18">
        <v>240</v>
      </c>
      <c r="F227" s="29">
        <v>2660312.5</v>
      </c>
      <c r="G227" s="29">
        <v>3151586.8</v>
      </c>
    </row>
    <row r="228" spans="1:7" ht="24">
      <c r="A228" s="30" t="s">
        <v>258</v>
      </c>
      <c r="B228" s="52" t="s">
        <v>6</v>
      </c>
      <c r="C228" s="53" t="s">
        <v>29</v>
      </c>
      <c r="D228" s="53" t="s">
        <v>163</v>
      </c>
      <c r="E228" s="40"/>
      <c r="F228" s="26">
        <f aca="true" t="shared" si="9" ref="F228:G231">F229</f>
        <v>341000</v>
      </c>
      <c r="G228" s="26">
        <f t="shared" si="9"/>
        <v>341000</v>
      </c>
    </row>
    <row r="229" spans="1:7" ht="24">
      <c r="A229" s="51" t="s">
        <v>260</v>
      </c>
      <c r="B229" s="52" t="s">
        <v>6</v>
      </c>
      <c r="C229" s="53" t="s">
        <v>29</v>
      </c>
      <c r="D229" s="53" t="s">
        <v>262</v>
      </c>
      <c r="E229" s="40"/>
      <c r="F229" s="26">
        <f t="shared" si="9"/>
        <v>341000</v>
      </c>
      <c r="G229" s="26">
        <f t="shared" si="9"/>
        <v>341000</v>
      </c>
    </row>
    <row r="230" spans="1:7" ht="12">
      <c r="A230" s="51" t="s">
        <v>166</v>
      </c>
      <c r="B230" s="52" t="s">
        <v>6</v>
      </c>
      <c r="C230" s="53" t="s">
        <v>29</v>
      </c>
      <c r="D230" s="53" t="s">
        <v>268</v>
      </c>
      <c r="E230" s="40"/>
      <c r="F230" s="26">
        <f t="shared" si="9"/>
        <v>341000</v>
      </c>
      <c r="G230" s="26">
        <f t="shared" si="9"/>
        <v>341000</v>
      </c>
    </row>
    <row r="231" spans="1:7" ht="24">
      <c r="A231" s="43" t="s">
        <v>61</v>
      </c>
      <c r="B231" s="4" t="s">
        <v>6</v>
      </c>
      <c r="C231" s="5" t="s">
        <v>29</v>
      </c>
      <c r="D231" s="5" t="s">
        <v>268</v>
      </c>
      <c r="E231" s="18">
        <v>200</v>
      </c>
      <c r="F231" s="28">
        <f t="shared" si="9"/>
        <v>341000</v>
      </c>
      <c r="G231" s="28">
        <f t="shared" si="9"/>
        <v>341000</v>
      </c>
    </row>
    <row r="232" spans="1:7" ht="24">
      <c r="A232" s="43" t="s">
        <v>62</v>
      </c>
      <c r="B232" s="4" t="s">
        <v>6</v>
      </c>
      <c r="C232" s="5" t="s">
        <v>29</v>
      </c>
      <c r="D232" s="5" t="s">
        <v>268</v>
      </c>
      <c r="E232" s="18">
        <v>240</v>
      </c>
      <c r="F232" s="29">
        <v>341000</v>
      </c>
      <c r="G232" s="29">
        <v>341000</v>
      </c>
    </row>
    <row r="233" spans="1:7" ht="12">
      <c r="A233" s="16" t="s">
        <v>30</v>
      </c>
      <c r="B233" s="2" t="s">
        <v>6</v>
      </c>
      <c r="C233" s="3" t="s">
        <v>31</v>
      </c>
      <c r="D233" s="9"/>
      <c r="E233" s="9"/>
      <c r="F233" s="25">
        <f>F234</f>
        <v>322363</v>
      </c>
      <c r="G233" s="25">
        <f>G234</f>
        <v>326578</v>
      </c>
    </row>
    <row r="234" spans="1:7" ht="12">
      <c r="A234" s="38" t="s">
        <v>32</v>
      </c>
      <c r="B234" s="12" t="s">
        <v>6</v>
      </c>
      <c r="C234" s="13" t="s">
        <v>33</v>
      </c>
      <c r="D234" s="8"/>
      <c r="E234" s="8"/>
      <c r="F234" s="32">
        <f aca="true" t="shared" si="10" ref="F234:G241">F235</f>
        <v>322363</v>
      </c>
      <c r="G234" s="32">
        <f t="shared" si="10"/>
        <v>326578</v>
      </c>
    </row>
    <row r="235" spans="1:7" ht="36">
      <c r="A235" s="30" t="s">
        <v>303</v>
      </c>
      <c r="B235" s="52" t="s">
        <v>6</v>
      </c>
      <c r="C235" s="53" t="s">
        <v>33</v>
      </c>
      <c r="D235" s="53" t="s">
        <v>174</v>
      </c>
      <c r="E235" s="53"/>
      <c r="F235" s="26">
        <f t="shared" si="10"/>
        <v>322363</v>
      </c>
      <c r="G235" s="26">
        <f t="shared" si="10"/>
        <v>326578</v>
      </c>
    </row>
    <row r="236" spans="1:7" ht="24">
      <c r="A236" s="50" t="s">
        <v>173</v>
      </c>
      <c r="B236" s="52" t="s">
        <v>6</v>
      </c>
      <c r="C236" s="53" t="s">
        <v>33</v>
      </c>
      <c r="D236" s="53" t="s">
        <v>175</v>
      </c>
      <c r="E236" s="53"/>
      <c r="F236" s="26">
        <f>F237+F240+F243</f>
        <v>322363</v>
      </c>
      <c r="G236" s="26">
        <f>G237+G240+G243</f>
        <v>326578</v>
      </c>
    </row>
    <row r="237" spans="1:7" ht="12">
      <c r="A237" s="50" t="s">
        <v>294</v>
      </c>
      <c r="B237" s="52" t="s">
        <v>6</v>
      </c>
      <c r="C237" s="53" t="s">
        <v>33</v>
      </c>
      <c r="D237" s="53" t="s">
        <v>295</v>
      </c>
      <c r="E237" s="5"/>
      <c r="F237" s="26">
        <f t="shared" si="10"/>
        <v>100000</v>
      </c>
      <c r="G237" s="26">
        <f t="shared" si="10"/>
        <v>100000</v>
      </c>
    </row>
    <row r="238" spans="1:7" ht="24">
      <c r="A238" s="43" t="s">
        <v>61</v>
      </c>
      <c r="B238" s="4" t="s">
        <v>6</v>
      </c>
      <c r="C238" s="5" t="s">
        <v>33</v>
      </c>
      <c r="D238" s="5" t="s">
        <v>295</v>
      </c>
      <c r="E238" s="5" t="s">
        <v>53</v>
      </c>
      <c r="F238" s="28">
        <f t="shared" si="10"/>
        <v>100000</v>
      </c>
      <c r="G238" s="28">
        <f t="shared" si="10"/>
        <v>100000</v>
      </c>
    </row>
    <row r="239" spans="1:7" ht="24">
      <c r="A239" s="43" t="s">
        <v>62</v>
      </c>
      <c r="B239" s="4" t="s">
        <v>6</v>
      </c>
      <c r="C239" s="5" t="s">
        <v>33</v>
      </c>
      <c r="D239" s="5" t="s">
        <v>295</v>
      </c>
      <c r="E239" s="5" t="s">
        <v>54</v>
      </c>
      <c r="F239" s="29">
        <v>100000</v>
      </c>
      <c r="G239" s="29">
        <v>100000</v>
      </c>
    </row>
    <row r="240" spans="1:7" ht="12">
      <c r="A240" s="50" t="s">
        <v>88</v>
      </c>
      <c r="B240" s="52" t="s">
        <v>6</v>
      </c>
      <c r="C240" s="53" t="s">
        <v>33</v>
      </c>
      <c r="D240" s="53" t="s">
        <v>176</v>
      </c>
      <c r="E240" s="5"/>
      <c r="F240" s="26">
        <f t="shared" si="10"/>
        <v>117000</v>
      </c>
      <c r="G240" s="26">
        <f t="shared" si="10"/>
        <v>117000</v>
      </c>
    </row>
    <row r="241" spans="1:7" ht="24">
      <c r="A241" s="43" t="s">
        <v>61</v>
      </c>
      <c r="B241" s="4" t="s">
        <v>6</v>
      </c>
      <c r="C241" s="5" t="s">
        <v>33</v>
      </c>
      <c r="D241" s="5" t="s">
        <v>176</v>
      </c>
      <c r="E241" s="5" t="s">
        <v>53</v>
      </c>
      <c r="F241" s="28">
        <f t="shared" si="10"/>
        <v>117000</v>
      </c>
      <c r="G241" s="28">
        <f t="shared" si="10"/>
        <v>117000</v>
      </c>
    </row>
    <row r="242" spans="1:7" ht="24">
      <c r="A242" s="43" t="s">
        <v>62</v>
      </c>
      <c r="B242" s="4" t="s">
        <v>6</v>
      </c>
      <c r="C242" s="5" t="s">
        <v>33</v>
      </c>
      <c r="D242" s="5" t="s">
        <v>176</v>
      </c>
      <c r="E242" s="5" t="s">
        <v>54</v>
      </c>
      <c r="F242" s="29">
        <v>117000</v>
      </c>
      <c r="G242" s="29">
        <v>117000</v>
      </c>
    </row>
    <row r="243" spans="1:7" ht="12">
      <c r="A243" s="50" t="s">
        <v>177</v>
      </c>
      <c r="B243" s="52" t="s">
        <v>6</v>
      </c>
      <c r="C243" s="53" t="s">
        <v>33</v>
      </c>
      <c r="D243" s="53" t="s">
        <v>213</v>
      </c>
      <c r="E243" s="53"/>
      <c r="F243" s="26">
        <f>F244</f>
        <v>105363</v>
      </c>
      <c r="G243" s="26">
        <f>G244</f>
        <v>109578</v>
      </c>
    </row>
    <row r="244" spans="1:7" ht="48">
      <c r="A244" s="6" t="s">
        <v>77</v>
      </c>
      <c r="B244" s="4" t="s">
        <v>6</v>
      </c>
      <c r="C244" s="5" t="s">
        <v>33</v>
      </c>
      <c r="D244" s="5" t="s">
        <v>213</v>
      </c>
      <c r="E244" s="5" t="s">
        <v>50</v>
      </c>
      <c r="F244" s="28">
        <f>F245</f>
        <v>105363</v>
      </c>
      <c r="G244" s="28">
        <f>G245</f>
        <v>109578</v>
      </c>
    </row>
    <row r="245" spans="1:7" ht="12">
      <c r="A245" s="6" t="s">
        <v>78</v>
      </c>
      <c r="B245" s="4" t="s">
        <v>6</v>
      </c>
      <c r="C245" s="5" t="s">
        <v>33</v>
      </c>
      <c r="D245" s="5" t="s">
        <v>213</v>
      </c>
      <c r="E245" s="5" t="s">
        <v>79</v>
      </c>
      <c r="F245" s="29">
        <v>105363</v>
      </c>
      <c r="G245" s="29">
        <v>109578</v>
      </c>
    </row>
    <row r="246" spans="1:7" ht="12">
      <c r="A246" s="1" t="s">
        <v>34</v>
      </c>
      <c r="B246" s="2" t="s">
        <v>6</v>
      </c>
      <c r="C246" s="3" t="s">
        <v>35</v>
      </c>
      <c r="D246" s="9"/>
      <c r="E246" s="9"/>
      <c r="F246" s="25">
        <f aca="true" t="shared" si="11" ref="F246:G248">F247</f>
        <v>29200680</v>
      </c>
      <c r="G246" s="25">
        <f t="shared" si="11"/>
        <v>31315707</v>
      </c>
    </row>
    <row r="247" spans="1:7" ht="12">
      <c r="A247" s="38" t="s">
        <v>36</v>
      </c>
      <c r="B247" s="12" t="s">
        <v>6</v>
      </c>
      <c r="C247" s="13" t="s">
        <v>37</v>
      </c>
      <c r="D247" s="8"/>
      <c r="E247" s="8"/>
      <c r="F247" s="32">
        <f t="shared" si="11"/>
        <v>29200680</v>
      </c>
      <c r="G247" s="32">
        <f t="shared" si="11"/>
        <v>31315707</v>
      </c>
    </row>
    <row r="248" spans="1:7" ht="24">
      <c r="A248" s="30" t="s">
        <v>179</v>
      </c>
      <c r="B248" s="52" t="s">
        <v>6</v>
      </c>
      <c r="C248" s="53" t="s">
        <v>37</v>
      </c>
      <c r="D248" s="53" t="s">
        <v>178</v>
      </c>
      <c r="E248" s="5"/>
      <c r="F248" s="26">
        <f t="shared" si="11"/>
        <v>29200680</v>
      </c>
      <c r="G248" s="26">
        <f t="shared" si="11"/>
        <v>31315707</v>
      </c>
    </row>
    <row r="249" spans="1:7" ht="24">
      <c r="A249" s="50" t="s">
        <v>250</v>
      </c>
      <c r="B249" s="52" t="s">
        <v>6</v>
      </c>
      <c r="C249" s="53" t="s">
        <v>37</v>
      </c>
      <c r="D249" s="53" t="s">
        <v>248</v>
      </c>
      <c r="E249" s="5"/>
      <c r="F249" s="26">
        <f>F250+F257+F260</f>
        <v>29200680</v>
      </c>
      <c r="G249" s="26">
        <f>G250+G257+G260</f>
        <v>31315707</v>
      </c>
    </row>
    <row r="250" spans="1:7" ht="24">
      <c r="A250" s="50" t="s">
        <v>76</v>
      </c>
      <c r="B250" s="52" t="s">
        <v>6</v>
      </c>
      <c r="C250" s="53" t="s">
        <v>37</v>
      </c>
      <c r="D250" s="53" t="s">
        <v>252</v>
      </c>
      <c r="E250" s="53"/>
      <c r="F250" s="26">
        <f>F251+F253+F255</f>
        <v>20612680</v>
      </c>
      <c r="G250" s="26">
        <f>G251+G253+G255</f>
        <v>21665727</v>
      </c>
    </row>
    <row r="251" spans="1:7" ht="48">
      <c r="A251" s="6" t="s">
        <v>77</v>
      </c>
      <c r="B251" s="4" t="s">
        <v>6</v>
      </c>
      <c r="C251" s="5" t="s">
        <v>37</v>
      </c>
      <c r="D251" s="5" t="s">
        <v>252</v>
      </c>
      <c r="E251" s="5" t="s">
        <v>50</v>
      </c>
      <c r="F251" s="28">
        <f>F252</f>
        <v>16558680</v>
      </c>
      <c r="G251" s="28">
        <f>G252</f>
        <v>17546727</v>
      </c>
    </row>
    <row r="252" spans="1:7" ht="12">
      <c r="A252" s="6" t="s">
        <v>78</v>
      </c>
      <c r="B252" s="4" t="s">
        <v>6</v>
      </c>
      <c r="C252" s="5" t="s">
        <v>37</v>
      </c>
      <c r="D252" s="5" t="s">
        <v>252</v>
      </c>
      <c r="E252" s="5" t="s">
        <v>79</v>
      </c>
      <c r="F252" s="29">
        <v>16558680</v>
      </c>
      <c r="G252" s="29">
        <v>17546727</v>
      </c>
    </row>
    <row r="253" spans="1:7" ht="24">
      <c r="A253" s="43" t="s">
        <v>61</v>
      </c>
      <c r="B253" s="4" t="s">
        <v>6</v>
      </c>
      <c r="C253" s="5" t="s">
        <v>37</v>
      </c>
      <c r="D253" s="5" t="s">
        <v>252</v>
      </c>
      <c r="E253" s="5" t="s">
        <v>53</v>
      </c>
      <c r="F253" s="28">
        <f>F254</f>
        <v>4053000</v>
      </c>
      <c r="G253" s="28">
        <f>G254</f>
        <v>4118000</v>
      </c>
    </row>
    <row r="254" spans="1:7" ht="24">
      <c r="A254" s="43" t="s">
        <v>62</v>
      </c>
      <c r="B254" s="4" t="s">
        <v>6</v>
      </c>
      <c r="C254" s="5" t="s">
        <v>37</v>
      </c>
      <c r="D254" s="5" t="s">
        <v>252</v>
      </c>
      <c r="E254" s="5" t="s">
        <v>54</v>
      </c>
      <c r="F254" s="29">
        <v>4053000</v>
      </c>
      <c r="G254" s="29">
        <v>4118000</v>
      </c>
    </row>
    <row r="255" spans="1:7" ht="12">
      <c r="A255" s="45" t="s">
        <v>45</v>
      </c>
      <c r="B255" s="4" t="s">
        <v>6</v>
      </c>
      <c r="C255" s="5" t="s">
        <v>37</v>
      </c>
      <c r="D255" s="5" t="s">
        <v>252</v>
      </c>
      <c r="E255" s="4" t="s">
        <v>55</v>
      </c>
      <c r="F255" s="28">
        <f>F256</f>
        <v>1000</v>
      </c>
      <c r="G255" s="28">
        <f>G256</f>
        <v>1000</v>
      </c>
    </row>
    <row r="256" spans="1:7" ht="12">
      <c r="A256" s="45" t="s">
        <v>63</v>
      </c>
      <c r="B256" s="4" t="s">
        <v>6</v>
      </c>
      <c r="C256" s="5" t="s">
        <v>37</v>
      </c>
      <c r="D256" s="5" t="s">
        <v>252</v>
      </c>
      <c r="E256" s="4" t="s">
        <v>56</v>
      </c>
      <c r="F256" s="29">
        <v>1000</v>
      </c>
      <c r="G256" s="29">
        <v>1000</v>
      </c>
    </row>
    <row r="257" spans="1:7" ht="24">
      <c r="A257" s="50" t="s">
        <v>84</v>
      </c>
      <c r="B257" s="52" t="s">
        <v>6</v>
      </c>
      <c r="C257" s="53" t="s">
        <v>37</v>
      </c>
      <c r="D257" s="53" t="s">
        <v>249</v>
      </c>
      <c r="E257" s="5"/>
      <c r="F257" s="26">
        <f>F258</f>
        <v>5328000</v>
      </c>
      <c r="G257" s="26">
        <f>G258</f>
        <v>6269980</v>
      </c>
    </row>
    <row r="258" spans="1:7" ht="24">
      <c r="A258" s="43" t="s">
        <v>61</v>
      </c>
      <c r="B258" s="4" t="s">
        <v>6</v>
      </c>
      <c r="C258" s="5" t="s">
        <v>37</v>
      </c>
      <c r="D258" s="5" t="s">
        <v>249</v>
      </c>
      <c r="E258" s="5" t="s">
        <v>53</v>
      </c>
      <c r="F258" s="28">
        <f>F259</f>
        <v>5328000</v>
      </c>
      <c r="G258" s="28">
        <f>G259</f>
        <v>6269980</v>
      </c>
    </row>
    <row r="259" spans="1:7" ht="24">
      <c r="A259" s="43" t="s">
        <v>62</v>
      </c>
      <c r="B259" s="4" t="s">
        <v>6</v>
      </c>
      <c r="C259" s="5" t="s">
        <v>37</v>
      </c>
      <c r="D259" s="5" t="s">
        <v>249</v>
      </c>
      <c r="E259" s="5" t="s">
        <v>54</v>
      </c>
      <c r="F259" s="29">
        <v>5328000</v>
      </c>
      <c r="G259" s="29">
        <v>6269980</v>
      </c>
    </row>
    <row r="260" spans="1:7" ht="24">
      <c r="A260" s="50" t="s">
        <v>85</v>
      </c>
      <c r="B260" s="52" t="s">
        <v>6</v>
      </c>
      <c r="C260" s="53" t="s">
        <v>37</v>
      </c>
      <c r="D260" s="53" t="s">
        <v>251</v>
      </c>
      <c r="E260" s="5"/>
      <c r="F260" s="26">
        <f>F261</f>
        <v>3260000</v>
      </c>
      <c r="G260" s="26">
        <f>G261</f>
        <v>3380000</v>
      </c>
    </row>
    <row r="261" spans="1:7" ht="24">
      <c r="A261" s="43" t="s">
        <v>61</v>
      </c>
      <c r="B261" s="4" t="s">
        <v>6</v>
      </c>
      <c r="C261" s="5" t="s">
        <v>37</v>
      </c>
      <c r="D261" s="5" t="s">
        <v>251</v>
      </c>
      <c r="E261" s="5" t="s">
        <v>53</v>
      </c>
      <c r="F261" s="28">
        <f>F262</f>
        <v>3260000</v>
      </c>
      <c r="G261" s="28">
        <f>G262</f>
        <v>3380000</v>
      </c>
    </row>
    <row r="262" spans="1:7" ht="24">
      <c r="A262" s="43" t="s">
        <v>62</v>
      </c>
      <c r="B262" s="4" t="s">
        <v>6</v>
      </c>
      <c r="C262" s="5" t="s">
        <v>37</v>
      </c>
      <c r="D262" s="5" t="s">
        <v>251</v>
      </c>
      <c r="E262" s="5" t="s">
        <v>54</v>
      </c>
      <c r="F262" s="29">
        <v>3260000</v>
      </c>
      <c r="G262" s="29">
        <v>3380000</v>
      </c>
    </row>
    <row r="263" spans="1:7" ht="12">
      <c r="A263" s="1" t="s">
        <v>38</v>
      </c>
      <c r="B263" s="2" t="s">
        <v>6</v>
      </c>
      <c r="C263" s="3" t="s">
        <v>39</v>
      </c>
      <c r="D263" s="9"/>
      <c r="E263" s="9"/>
      <c r="F263" s="25">
        <f>F264+F271</f>
        <v>3458894</v>
      </c>
      <c r="G263" s="25">
        <f>G264+G271</f>
        <v>3490889</v>
      </c>
    </row>
    <row r="264" spans="1:7" ht="12">
      <c r="A264" s="38" t="s">
        <v>40</v>
      </c>
      <c r="B264" s="12" t="s">
        <v>6</v>
      </c>
      <c r="C264" s="13" t="s">
        <v>41</v>
      </c>
      <c r="D264" s="13"/>
      <c r="E264" s="13"/>
      <c r="F264" s="32">
        <f aca="true" t="shared" si="12" ref="F264:G269">F265</f>
        <v>15000</v>
      </c>
      <c r="G264" s="32">
        <f t="shared" si="12"/>
        <v>15000</v>
      </c>
    </row>
    <row r="265" spans="1:7" ht="24">
      <c r="A265" s="30" t="s">
        <v>71</v>
      </c>
      <c r="B265" s="52" t="s">
        <v>6</v>
      </c>
      <c r="C265" s="53" t="s">
        <v>41</v>
      </c>
      <c r="D265" s="53" t="s">
        <v>181</v>
      </c>
      <c r="E265" s="5"/>
      <c r="F265" s="26">
        <f t="shared" si="12"/>
        <v>15000</v>
      </c>
      <c r="G265" s="26">
        <f t="shared" si="12"/>
        <v>15000</v>
      </c>
    </row>
    <row r="266" spans="1:7" ht="36">
      <c r="A266" s="30" t="s">
        <v>180</v>
      </c>
      <c r="B266" s="52" t="s">
        <v>6</v>
      </c>
      <c r="C266" s="53" t="s">
        <v>41</v>
      </c>
      <c r="D266" s="53" t="s">
        <v>182</v>
      </c>
      <c r="E266" s="5"/>
      <c r="F266" s="28">
        <f t="shared" si="12"/>
        <v>15000</v>
      </c>
      <c r="G266" s="28">
        <f t="shared" si="12"/>
        <v>15000</v>
      </c>
    </row>
    <row r="267" spans="1:7" ht="24">
      <c r="A267" s="14" t="s">
        <v>188</v>
      </c>
      <c r="B267" s="52" t="s">
        <v>6</v>
      </c>
      <c r="C267" s="53" t="s">
        <v>41</v>
      </c>
      <c r="D267" s="53" t="s">
        <v>183</v>
      </c>
      <c r="E267" s="5"/>
      <c r="F267" s="28">
        <f t="shared" si="12"/>
        <v>15000</v>
      </c>
      <c r="G267" s="28">
        <f t="shared" si="12"/>
        <v>15000</v>
      </c>
    </row>
    <row r="268" spans="1:7" ht="96">
      <c r="A268" s="51" t="s">
        <v>190</v>
      </c>
      <c r="B268" s="52" t="s">
        <v>6</v>
      </c>
      <c r="C268" s="53" t="s">
        <v>41</v>
      </c>
      <c r="D268" s="53" t="s">
        <v>279</v>
      </c>
      <c r="E268" s="5"/>
      <c r="F268" s="28">
        <f t="shared" si="12"/>
        <v>15000</v>
      </c>
      <c r="G268" s="28">
        <f t="shared" si="12"/>
        <v>15000</v>
      </c>
    </row>
    <row r="269" spans="1:7" ht="12">
      <c r="A269" s="43" t="s">
        <v>45</v>
      </c>
      <c r="B269" s="4" t="s">
        <v>6</v>
      </c>
      <c r="C269" s="5" t="s">
        <v>41</v>
      </c>
      <c r="D269" s="5" t="s">
        <v>279</v>
      </c>
      <c r="E269" s="5" t="s">
        <v>113</v>
      </c>
      <c r="F269" s="28">
        <f t="shared" si="12"/>
        <v>15000</v>
      </c>
      <c r="G269" s="28">
        <f t="shared" si="12"/>
        <v>15000</v>
      </c>
    </row>
    <row r="270" spans="1:7" ht="12">
      <c r="A270" s="43" t="s">
        <v>115</v>
      </c>
      <c r="B270" s="4" t="s">
        <v>6</v>
      </c>
      <c r="C270" s="5" t="s">
        <v>41</v>
      </c>
      <c r="D270" s="5" t="s">
        <v>279</v>
      </c>
      <c r="E270" s="5" t="s">
        <v>114</v>
      </c>
      <c r="F270" s="29">
        <v>15000</v>
      </c>
      <c r="G270" s="29">
        <v>15000</v>
      </c>
    </row>
    <row r="271" spans="1:7" ht="12">
      <c r="A271" s="38" t="s">
        <v>280</v>
      </c>
      <c r="B271" s="12" t="s">
        <v>6</v>
      </c>
      <c r="C271" s="13" t="s">
        <v>281</v>
      </c>
      <c r="D271" s="13"/>
      <c r="E271" s="8"/>
      <c r="F271" s="32">
        <f>F272+F295</f>
        <v>3443894</v>
      </c>
      <c r="G271" s="32">
        <f>G272+G295</f>
        <v>3475889</v>
      </c>
    </row>
    <row r="272" spans="1:7" ht="24">
      <c r="A272" s="30" t="s">
        <v>71</v>
      </c>
      <c r="B272" s="52" t="s">
        <v>6</v>
      </c>
      <c r="C272" s="53" t="s">
        <v>281</v>
      </c>
      <c r="D272" s="53" t="s">
        <v>181</v>
      </c>
      <c r="E272" s="5"/>
      <c r="F272" s="26">
        <f>F273+F285</f>
        <v>2644000</v>
      </c>
      <c r="G272" s="26">
        <f>G273+G285</f>
        <v>2644000</v>
      </c>
    </row>
    <row r="273" spans="1:7" ht="36">
      <c r="A273" s="30" t="s">
        <v>180</v>
      </c>
      <c r="B273" s="52" t="s">
        <v>6</v>
      </c>
      <c r="C273" s="53" t="s">
        <v>281</v>
      </c>
      <c r="D273" s="53" t="s">
        <v>182</v>
      </c>
      <c r="E273" s="5"/>
      <c r="F273" s="26">
        <f>+F274</f>
        <v>393000</v>
      </c>
      <c r="G273" s="26">
        <f>+G274</f>
        <v>393000</v>
      </c>
    </row>
    <row r="274" spans="1:7" ht="24">
      <c r="A274" s="14" t="s">
        <v>188</v>
      </c>
      <c r="B274" s="52" t="s">
        <v>6</v>
      </c>
      <c r="C274" s="53" t="s">
        <v>281</v>
      </c>
      <c r="D274" s="53" t="s">
        <v>183</v>
      </c>
      <c r="E274" s="5"/>
      <c r="F274" s="26">
        <f>F275+F280</f>
        <v>393000</v>
      </c>
      <c r="G274" s="26">
        <f>G275+G280</f>
        <v>393000</v>
      </c>
    </row>
    <row r="275" spans="1:7" ht="36">
      <c r="A275" s="14" t="s">
        <v>253</v>
      </c>
      <c r="B275" s="52" t="s">
        <v>6</v>
      </c>
      <c r="C275" s="53" t="s">
        <v>281</v>
      </c>
      <c r="D275" s="53" t="s">
        <v>269</v>
      </c>
      <c r="E275" s="5"/>
      <c r="F275" s="26">
        <f>F276+F278</f>
        <v>80000</v>
      </c>
      <c r="G275" s="26">
        <f>G276+G278</f>
        <v>80000</v>
      </c>
    </row>
    <row r="276" spans="1:7" ht="24">
      <c r="A276" s="43" t="s">
        <v>61</v>
      </c>
      <c r="B276" s="4" t="s">
        <v>6</v>
      </c>
      <c r="C276" s="5" t="s">
        <v>281</v>
      </c>
      <c r="D276" s="5" t="s">
        <v>269</v>
      </c>
      <c r="E276" s="5" t="s">
        <v>53</v>
      </c>
      <c r="F276" s="28">
        <f>F277</f>
        <v>70000</v>
      </c>
      <c r="G276" s="28">
        <f>G277</f>
        <v>70000</v>
      </c>
    </row>
    <row r="277" spans="1:7" ht="24">
      <c r="A277" s="43" t="s">
        <v>62</v>
      </c>
      <c r="B277" s="4" t="s">
        <v>6</v>
      </c>
      <c r="C277" s="5" t="s">
        <v>281</v>
      </c>
      <c r="D277" s="5" t="s">
        <v>269</v>
      </c>
      <c r="E277" s="5" t="s">
        <v>54</v>
      </c>
      <c r="F277" s="29">
        <v>70000</v>
      </c>
      <c r="G277" s="29">
        <v>70000</v>
      </c>
    </row>
    <row r="278" spans="1:7" ht="12">
      <c r="A278" s="48" t="s">
        <v>93</v>
      </c>
      <c r="B278" s="4" t="s">
        <v>6</v>
      </c>
      <c r="C278" s="5" t="s">
        <v>281</v>
      </c>
      <c r="D278" s="5" t="s">
        <v>269</v>
      </c>
      <c r="E278" s="5" t="s">
        <v>92</v>
      </c>
      <c r="F278" s="28">
        <f>F279</f>
        <v>10000</v>
      </c>
      <c r="G278" s="28">
        <f>G279</f>
        <v>10000</v>
      </c>
    </row>
    <row r="279" spans="1:7" ht="12">
      <c r="A279" s="48" t="s">
        <v>94</v>
      </c>
      <c r="B279" s="4" t="s">
        <v>6</v>
      </c>
      <c r="C279" s="5" t="s">
        <v>281</v>
      </c>
      <c r="D279" s="5" t="s">
        <v>269</v>
      </c>
      <c r="E279" s="5" t="s">
        <v>91</v>
      </c>
      <c r="F279" s="29">
        <v>10000</v>
      </c>
      <c r="G279" s="29">
        <v>10000</v>
      </c>
    </row>
    <row r="280" spans="1:7" ht="24">
      <c r="A280" s="14" t="s">
        <v>189</v>
      </c>
      <c r="B280" s="52" t="s">
        <v>6</v>
      </c>
      <c r="C280" s="53" t="s">
        <v>281</v>
      </c>
      <c r="D280" s="53" t="s">
        <v>270</v>
      </c>
      <c r="E280" s="53"/>
      <c r="F280" s="26">
        <f>F281+F283</f>
        <v>313000</v>
      </c>
      <c r="G280" s="26">
        <f>G281+G283</f>
        <v>313000</v>
      </c>
    </row>
    <row r="281" spans="1:7" ht="24">
      <c r="A281" s="43" t="s">
        <v>61</v>
      </c>
      <c r="B281" s="4" t="s">
        <v>6</v>
      </c>
      <c r="C281" s="5" t="s">
        <v>281</v>
      </c>
      <c r="D281" s="5" t="s">
        <v>270</v>
      </c>
      <c r="E281" s="5" t="s">
        <v>53</v>
      </c>
      <c r="F281" s="28">
        <f>F282</f>
        <v>295000</v>
      </c>
      <c r="G281" s="28">
        <f>G282</f>
        <v>295000</v>
      </c>
    </row>
    <row r="282" spans="1:7" ht="24">
      <c r="A282" s="43" t="s">
        <v>62</v>
      </c>
      <c r="B282" s="4" t="s">
        <v>6</v>
      </c>
      <c r="C282" s="5" t="s">
        <v>281</v>
      </c>
      <c r="D282" s="5" t="s">
        <v>270</v>
      </c>
      <c r="E282" s="5" t="s">
        <v>54</v>
      </c>
      <c r="F282" s="29">
        <v>295000</v>
      </c>
      <c r="G282" s="29">
        <v>295000</v>
      </c>
    </row>
    <row r="283" spans="1:7" ht="12">
      <c r="A283" s="48" t="s">
        <v>93</v>
      </c>
      <c r="B283" s="4" t="s">
        <v>6</v>
      </c>
      <c r="C283" s="5" t="s">
        <v>281</v>
      </c>
      <c r="D283" s="5" t="s">
        <v>269</v>
      </c>
      <c r="E283" s="5" t="s">
        <v>92</v>
      </c>
      <c r="F283" s="28">
        <f>F284</f>
        <v>18000</v>
      </c>
      <c r="G283" s="28">
        <f>G284</f>
        <v>18000</v>
      </c>
    </row>
    <row r="284" spans="1:7" ht="12">
      <c r="A284" s="48" t="s">
        <v>94</v>
      </c>
      <c r="B284" s="4" t="s">
        <v>6</v>
      </c>
      <c r="C284" s="5" t="s">
        <v>281</v>
      </c>
      <c r="D284" s="5" t="s">
        <v>269</v>
      </c>
      <c r="E284" s="5" t="s">
        <v>91</v>
      </c>
      <c r="F284" s="29">
        <v>18000</v>
      </c>
      <c r="G284" s="29">
        <v>18000</v>
      </c>
    </row>
    <row r="285" spans="1:7" ht="24">
      <c r="A285" s="30" t="s">
        <v>184</v>
      </c>
      <c r="B285" s="52" t="s">
        <v>6</v>
      </c>
      <c r="C285" s="53" t="s">
        <v>281</v>
      </c>
      <c r="D285" s="53" t="s">
        <v>185</v>
      </c>
      <c r="E285" s="5"/>
      <c r="F285" s="26">
        <f>F286</f>
        <v>2251000</v>
      </c>
      <c r="G285" s="26">
        <f>G286</f>
        <v>2251000</v>
      </c>
    </row>
    <row r="286" spans="1:7" ht="24">
      <c r="A286" s="51" t="s">
        <v>186</v>
      </c>
      <c r="B286" s="52" t="s">
        <v>6</v>
      </c>
      <c r="C286" s="53" t="s">
        <v>281</v>
      </c>
      <c r="D286" s="53" t="s">
        <v>215</v>
      </c>
      <c r="E286" s="5"/>
      <c r="F286" s="26">
        <f>F287+F292</f>
        <v>2251000</v>
      </c>
      <c r="G286" s="26">
        <f>G287+G292</f>
        <v>2251000</v>
      </c>
    </row>
    <row r="287" spans="1:7" ht="12">
      <c r="A287" s="14" t="s">
        <v>187</v>
      </c>
      <c r="B287" s="52" t="s">
        <v>6</v>
      </c>
      <c r="C287" s="53" t="s">
        <v>281</v>
      </c>
      <c r="D287" s="53" t="s">
        <v>271</v>
      </c>
      <c r="E287" s="5"/>
      <c r="F287" s="26">
        <f>F288+F290</f>
        <v>251000</v>
      </c>
      <c r="G287" s="26">
        <f>G288+G290</f>
        <v>251000</v>
      </c>
    </row>
    <row r="288" spans="1:7" ht="24">
      <c r="A288" s="43" t="s">
        <v>61</v>
      </c>
      <c r="B288" s="4" t="s">
        <v>6</v>
      </c>
      <c r="C288" s="5" t="s">
        <v>281</v>
      </c>
      <c r="D288" s="5" t="s">
        <v>271</v>
      </c>
      <c r="E288" s="5" t="s">
        <v>53</v>
      </c>
      <c r="F288" s="28">
        <f>F289</f>
        <v>50000</v>
      </c>
      <c r="G288" s="28">
        <f>G289</f>
        <v>50000</v>
      </c>
    </row>
    <row r="289" spans="1:7" ht="24">
      <c r="A289" s="43" t="s">
        <v>62</v>
      </c>
      <c r="B289" s="4" t="s">
        <v>6</v>
      </c>
      <c r="C289" s="5" t="s">
        <v>281</v>
      </c>
      <c r="D289" s="5" t="s">
        <v>271</v>
      </c>
      <c r="E289" s="5" t="s">
        <v>54</v>
      </c>
      <c r="F289" s="29">
        <v>50000</v>
      </c>
      <c r="G289" s="29">
        <v>50000</v>
      </c>
    </row>
    <row r="290" spans="1:7" ht="12">
      <c r="A290" s="48" t="s">
        <v>93</v>
      </c>
      <c r="B290" s="5" t="s">
        <v>6</v>
      </c>
      <c r="C290" s="5" t="s">
        <v>281</v>
      </c>
      <c r="D290" s="5" t="s">
        <v>271</v>
      </c>
      <c r="E290" s="5" t="s">
        <v>92</v>
      </c>
      <c r="F290" s="28">
        <f>F291</f>
        <v>201000</v>
      </c>
      <c r="G290" s="28">
        <f>G291</f>
        <v>201000</v>
      </c>
    </row>
    <row r="291" spans="1:7" ht="12">
      <c r="A291" s="48" t="s">
        <v>94</v>
      </c>
      <c r="B291" s="5" t="s">
        <v>6</v>
      </c>
      <c r="C291" s="5" t="s">
        <v>281</v>
      </c>
      <c r="D291" s="5" t="s">
        <v>271</v>
      </c>
      <c r="E291" s="5" t="s">
        <v>91</v>
      </c>
      <c r="F291" s="29">
        <v>201000</v>
      </c>
      <c r="G291" s="29">
        <v>201000</v>
      </c>
    </row>
    <row r="292" spans="1:7" ht="12">
      <c r="A292" s="51" t="s">
        <v>197</v>
      </c>
      <c r="B292" s="52" t="s">
        <v>6</v>
      </c>
      <c r="C292" s="53" t="s">
        <v>281</v>
      </c>
      <c r="D292" s="53" t="s">
        <v>272</v>
      </c>
      <c r="E292" s="53"/>
      <c r="F292" s="26">
        <f>F293</f>
        <v>2000000</v>
      </c>
      <c r="G292" s="26">
        <f>G293</f>
        <v>2000000</v>
      </c>
    </row>
    <row r="293" spans="1:7" ht="24">
      <c r="A293" s="43" t="s">
        <v>61</v>
      </c>
      <c r="B293" s="4" t="s">
        <v>6</v>
      </c>
      <c r="C293" s="5" t="s">
        <v>281</v>
      </c>
      <c r="D293" s="5" t="s">
        <v>272</v>
      </c>
      <c r="E293" s="5" t="s">
        <v>53</v>
      </c>
      <c r="F293" s="28">
        <f>F294</f>
        <v>2000000</v>
      </c>
      <c r="G293" s="28">
        <f>G294</f>
        <v>2000000</v>
      </c>
    </row>
    <row r="294" spans="1:7" ht="24">
      <c r="A294" s="43" t="s">
        <v>62</v>
      </c>
      <c r="B294" s="4" t="s">
        <v>6</v>
      </c>
      <c r="C294" s="5" t="s">
        <v>281</v>
      </c>
      <c r="D294" s="5" t="s">
        <v>272</v>
      </c>
      <c r="E294" s="5" t="s">
        <v>54</v>
      </c>
      <c r="F294" s="29">
        <v>2000000</v>
      </c>
      <c r="G294" s="29">
        <v>2000000</v>
      </c>
    </row>
    <row r="295" spans="1:7" ht="36">
      <c r="A295" s="30" t="s">
        <v>65</v>
      </c>
      <c r="B295" s="54" t="s">
        <v>6</v>
      </c>
      <c r="C295" s="53" t="s">
        <v>281</v>
      </c>
      <c r="D295" s="52" t="s">
        <v>127</v>
      </c>
      <c r="E295" s="4"/>
      <c r="F295" s="26">
        <f>F296</f>
        <v>799894</v>
      </c>
      <c r="G295" s="26">
        <f>G296</f>
        <v>831889</v>
      </c>
    </row>
    <row r="296" spans="1:7" ht="36">
      <c r="A296" s="58" t="s">
        <v>126</v>
      </c>
      <c r="B296" s="54" t="s">
        <v>6</v>
      </c>
      <c r="C296" s="53" t="s">
        <v>281</v>
      </c>
      <c r="D296" s="52" t="s">
        <v>128</v>
      </c>
      <c r="E296" s="4"/>
      <c r="F296" s="26">
        <f>F297</f>
        <v>799894</v>
      </c>
      <c r="G296" s="26">
        <f>G297</f>
        <v>831889</v>
      </c>
    </row>
    <row r="297" spans="1:7" ht="24">
      <c r="A297" s="58" t="s">
        <v>323</v>
      </c>
      <c r="B297" s="52" t="s">
        <v>6</v>
      </c>
      <c r="C297" s="53" t="s">
        <v>281</v>
      </c>
      <c r="D297" s="52" t="s">
        <v>324</v>
      </c>
      <c r="E297" s="52"/>
      <c r="F297" s="26">
        <f>F298</f>
        <v>799894</v>
      </c>
      <c r="G297" s="26">
        <f>G298</f>
        <v>831889</v>
      </c>
    </row>
    <row r="298" spans="1:7" ht="12">
      <c r="A298" s="44" t="s">
        <v>93</v>
      </c>
      <c r="B298" s="4" t="s">
        <v>6</v>
      </c>
      <c r="C298" s="5" t="s">
        <v>281</v>
      </c>
      <c r="D298" s="4" t="s">
        <v>324</v>
      </c>
      <c r="E298" s="5" t="s">
        <v>92</v>
      </c>
      <c r="F298" s="28">
        <f>F299</f>
        <v>799894</v>
      </c>
      <c r="G298" s="28">
        <f>G299</f>
        <v>831889</v>
      </c>
    </row>
    <row r="299" spans="1:7" ht="12">
      <c r="A299" s="44" t="s">
        <v>325</v>
      </c>
      <c r="B299" s="4" t="s">
        <v>6</v>
      </c>
      <c r="C299" s="5" t="s">
        <v>281</v>
      </c>
      <c r="D299" s="4" t="s">
        <v>324</v>
      </c>
      <c r="E299" s="5" t="s">
        <v>326</v>
      </c>
      <c r="F299" s="29">
        <v>799894</v>
      </c>
      <c r="G299" s="29">
        <v>831889</v>
      </c>
    </row>
    <row r="300" spans="1:7" ht="12">
      <c r="A300" s="1" t="s">
        <v>42</v>
      </c>
      <c r="B300" s="2" t="s">
        <v>6</v>
      </c>
      <c r="C300" s="3" t="s">
        <v>43</v>
      </c>
      <c r="D300" s="9"/>
      <c r="E300" s="9"/>
      <c r="F300" s="25">
        <f aca="true" t="shared" si="13" ref="F300:G302">F301</f>
        <v>7094488</v>
      </c>
      <c r="G300" s="25">
        <f t="shared" si="13"/>
        <v>7315913</v>
      </c>
    </row>
    <row r="301" spans="1:7" ht="12">
      <c r="A301" s="38" t="s">
        <v>89</v>
      </c>
      <c r="B301" s="12" t="s">
        <v>6</v>
      </c>
      <c r="C301" s="13" t="s">
        <v>44</v>
      </c>
      <c r="D301" s="8"/>
      <c r="E301" s="8"/>
      <c r="F301" s="32">
        <f t="shared" si="13"/>
        <v>7094488</v>
      </c>
      <c r="G301" s="32">
        <f t="shared" si="13"/>
        <v>7315913</v>
      </c>
    </row>
    <row r="302" spans="1:7" ht="36">
      <c r="A302" s="30" t="s">
        <v>72</v>
      </c>
      <c r="B302" s="52" t="s">
        <v>6</v>
      </c>
      <c r="C302" s="53" t="s">
        <v>44</v>
      </c>
      <c r="D302" s="53" t="s">
        <v>191</v>
      </c>
      <c r="E302" s="5"/>
      <c r="F302" s="26">
        <f t="shared" si="13"/>
        <v>7094488</v>
      </c>
      <c r="G302" s="26">
        <f t="shared" si="13"/>
        <v>7315913</v>
      </c>
    </row>
    <row r="303" spans="1:7" ht="36">
      <c r="A303" s="61" t="s">
        <v>254</v>
      </c>
      <c r="B303" s="52" t="s">
        <v>6</v>
      </c>
      <c r="C303" s="53" t="s">
        <v>44</v>
      </c>
      <c r="D303" s="53" t="s">
        <v>192</v>
      </c>
      <c r="E303" s="5"/>
      <c r="F303" s="26">
        <f>+F314+F311+F304</f>
        <v>7094488</v>
      </c>
      <c r="G303" s="26">
        <f>+G314+G311+G304</f>
        <v>7315913</v>
      </c>
    </row>
    <row r="304" spans="1:7" ht="24">
      <c r="A304" s="50" t="s">
        <v>76</v>
      </c>
      <c r="B304" s="52" t="s">
        <v>6</v>
      </c>
      <c r="C304" s="53" t="s">
        <v>44</v>
      </c>
      <c r="D304" s="53" t="s">
        <v>195</v>
      </c>
      <c r="E304" s="53"/>
      <c r="F304" s="26">
        <f>F305+F307+F309</f>
        <v>6409488</v>
      </c>
      <c r="G304" s="26">
        <f>G305+G307+G309</f>
        <v>6630913</v>
      </c>
    </row>
    <row r="305" spans="1:7" ht="48">
      <c r="A305" s="6" t="s">
        <v>77</v>
      </c>
      <c r="B305" s="4" t="s">
        <v>6</v>
      </c>
      <c r="C305" s="5" t="s">
        <v>44</v>
      </c>
      <c r="D305" s="5" t="s">
        <v>195</v>
      </c>
      <c r="E305" s="5" t="s">
        <v>50</v>
      </c>
      <c r="F305" s="28">
        <f>F306</f>
        <v>5978488</v>
      </c>
      <c r="G305" s="28">
        <f>G306</f>
        <v>6199913</v>
      </c>
    </row>
    <row r="306" spans="1:7" ht="12">
      <c r="A306" s="6" t="s">
        <v>78</v>
      </c>
      <c r="B306" s="4" t="s">
        <v>6</v>
      </c>
      <c r="C306" s="5" t="s">
        <v>44</v>
      </c>
      <c r="D306" s="5" t="s">
        <v>195</v>
      </c>
      <c r="E306" s="5" t="s">
        <v>79</v>
      </c>
      <c r="F306" s="29">
        <v>5978488</v>
      </c>
      <c r="G306" s="29">
        <v>6199913</v>
      </c>
    </row>
    <row r="307" spans="1:7" ht="24">
      <c r="A307" s="43" t="s">
        <v>61</v>
      </c>
      <c r="B307" s="4" t="s">
        <v>6</v>
      </c>
      <c r="C307" s="5" t="s">
        <v>44</v>
      </c>
      <c r="D307" s="5" t="s">
        <v>195</v>
      </c>
      <c r="E307" s="5" t="s">
        <v>53</v>
      </c>
      <c r="F307" s="62">
        <f>F308</f>
        <v>415000</v>
      </c>
      <c r="G307" s="62">
        <f>G308</f>
        <v>415000</v>
      </c>
    </row>
    <row r="308" spans="1:7" ht="24">
      <c r="A308" s="43" t="s">
        <v>62</v>
      </c>
      <c r="B308" s="4" t="s">
        <v>6</v>
      </c>
      <c r="C308" s="5" t="s">
        <v>44</v>
      </c>
      <c r="D308" s="5" t="s">
        <v>195</v>
      </c>
      <c r="E308" s="5" t="s">
        <v>54</v>
      </c>
      <c r="F308" s="29">
        <v>415000</v>
      </c>
      <c r="G308" s="29">
        <v>415000</v>
      </c>
    </row>
    <row r="309" spans="1:7" ht="12">
      <c r="A309" s="43" t="s">
        <v>45</v>
      </c>
      <c r="B309" s="4" t="s">
        <v>6</v>
      </c>
      <c r="C309" s="5" t="s">
        <v>44</v>
      </c>
      <c r="D309" s="5" t="s">
        <v>195</v>
      </c>
      <c r="E309" s="5">
        <v>800</v>
      </c>
      <c r="F309" s="62">
        <f>F310</f>
        <v>16000</v>
      </c>
      <c r="G309" s="62">
        <f>G310</f>
        <v>16000</v>
      </c>
    </row>
    <row r="310" spans="1:7" ht="12">
      <c r="A310" s="43" t="s">
        <v>63</v>
      </c>
      <c r="B310" s="4" t="s">
        <v>6</v>
      </c>
      <c r="C310" s="5" t="s">
        <v>44</v>
      </c>
      <c r="D310" s="5" t="s">
        <v>195</v>
      </c>
      <c r="E310" s="5" t="s">
        <v>56</v>
      </c>
      <c r="F310" s="29">
        <v>16000</v>
      </c>
      <c r="G310" s="29">
        <v>16000</v>
      </c>
    </row>
    <row r="311" spans="1:7" ht="12">
      <c r="A311" s="51" t="s">
        <v>256</v>
      </c>
      <c r="B311" s="52" t="s">
        <v>6</v>
      </c>
      <c r="C311" s="53" t="s">
        <v>44</v>
      </c>
      <c r="D311" s="53" t="s">
        <v>255</v>
      </c>
      <c r="E311" s="53"/>
      <c r="F311" s="26">
        <f aca="true" t="shared" si="14" ref="F311:G315">F312</f>
        <v>210000</v>
      </c>
      <c r="G311" s="26">
        <f t="shared" si="14"/>
        <v>210000</v>
      </c>
    </row>
    <row r="312" spans="1:7" ht="24">
      <c r="A312" s="43" t="s">
        <v>61</v>
      </c>
      <c r="B312" s="4" t="s">
        <v>6</v>
      </c>
      <c r="C312" s="5" t="s">
        <v>44</v>
      </c>
      <c r="D312" s="5" t="s">
        <v>255</v>
      </c>
      <c r="E312" s="5" t="s">
        <v>53</v>
      </c>
      <c r="F312" s="28">
        <f t="shared" si="14"/>
        <v>210000</v>
      </c>
      <c r="G312" s="28">
        <f t="shared" si="14"/>
        <v>210000</v>
      </c>
    </row>
    <row r="313" spans="1:7" ht="24">
      <c r="A313" s="43" t="s">
        <v>62</v>
      </c>
      <c r="B313" s="4" t="s">
        <v>6</v>
      </c>
      <c r="C313" s="5" t="s">
        <v>44</v>
      </c>
      <c r="D313" s="5" t="s">
        <v>255</v>
      </c>
      <c r="E313" s="5" t="s">
        <v>54</v>
      </c>
      <c r="F313" s="29">
        <v>210000</v>
      </c>
      <c r="G313" s="29">
        <v>210000</v>
      </c>
    </row>
    <row r="314" spans="1:7" ht="24">
      <c r="A314" s="50" t="s">
        <v>219</v>
      </c>
      <c r="B314" s="52" t="s">
        <v>6</v>
      </c>
      <c r="C314" s="53" t="s">
        <v>44</v>
      </c>
      <c r="D314" s="53" t="s">
        <v>194</v>
      </c>
      <c r="E314" s="5"/>
      <c r="F314" s="26">
        <f t="shared" si="14"/>
        <v>475000</v>
      </c>
      <c r="G314" s="26">
        <f t="shared" si="14"/>
        <v>475000</v>
      </c>
    </row>
    <row r="315" spans="1:7" ht="24">
      <c r="A315" s="43" t="s">
        <v>61</v>
      </c>
      <c r="B315" s="4" t="s">
        <v>6</v>
      </c>
      <c r="C315" s="5" t="s">
        <v>44</v>
      </c>
      <c r="D315" s="5" t="s">
        <v>194</v>
      </c>
      <c r="E315" s="5" t="s">
        <v>53</v>
      </c>
      <c r="F315" s="28">
        <f t="shared" si="14"/>
        <v>475000</v>
      </c>
      <c r="G315" s="28">
        <f t="shared" si="14"/>
        <v>475000</v>
      </c>
    </row>
    <row r="316" spans="1:7" ht="24">
      <c r="A316" s="43" t="s">
        <v>62</v>
      </c>
      <c r="B316" s="4" t="s">
        <v>6</v>
      </c>
      <c r="C316" s="5" t="s">
        <v>44</v>
      </c>
      <c r="D316" s="5" t="s">
        <v>194</v>
      </c>
      <c r="E316" s="5" t="s">
        <v>54</v>
      </c>
      <c r="F316" s="29">
        <v>475000</v>
      </c>
      <c r="G316" s="29">
        <v>475000</v>
      </c>
    </row>
  </sheetData>
  <sheetProtection/>
  <mergeCells count="2">
    <mergeCell ref="A7:G7"/>
    <mergeCell ref="D3:G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22"/>
  <sheetViews>
    <sheetView zoomScale="110" zoomScaleNormal="110" zoomScalePageLayoutView="0" workbookViewId="0" topLeftCell="A1">
      <selection activeCell="B4" sqref="B4"/>
    </sheetView>
  </sheetViews>
  <sheetFormatPr defaultColWidth="9.140625" defaultRowHeight="15"/>
  <cols>
    <col min="1" max="1" width="49.00390625" style="19" customWidth="1"/>
    <col min="2" max="2" width="11.140625" style="19" customWidth="1"/>
    <col min="3" max="3" width="11.140625" style="19" bestFit="1" customWidth="1"/>
    <col min="4" max="4" width="13.421875" style="19" customWidth="1"/>
    <col min="5" max="5" width="13.28125" style="19" customWidth="1"/>
    <col min="6" max="7" width="10.8515625" style="19" bestFit="1" customWidth="1"/>
    <col min="8" max="241" width="9.140625" style="19" customWidth="1"/>
    <col min="242" max="242" width="37.7109375" style="19" customWidth="1"/>
    <col min="243" max="243" width="7.57421875" style="19" customWidth="1"/>
    <col min="244" max="245" width="9.00390625" style="19" customWidth="1"/>
    <col min="246" max="246" width="6.421875" style="19" customWidth="1"/>
    <col min="247" max="247" width="9.28125" style="19" customWidth="1"/>
    <col min="248" max="248" width="11.00390625" style="19" customWidth="1"/>
    <col min="249" max="249" width="9.8515625" style="19" customWidth="1"/>
    <col min="250" max="252" width="0" style="19" hidden="1" customWidth="1"/>
    <col min="253" max="16384" width="9.140625" style="19" customWidth="1"/>
  </cols>
  <sheetData>
    <row r="2" spans="2:4" ht="12">
      <c r="B2" s="19" t="s">
        <v>285</v>
      </c>
      <c r="D2" s="20"/>
    </row>
    <row r="3" spans="2:5" ht="12" customHeight="1">
      <c r="B3" s="113" t="s">
        <v>236</v>
      </c>
      <c r="C3" s="113"/>
      <c r="D3" s="113"/>
      <c r="E3" s="113"/>
    </row>
    <row r="4" spans="2:4" ht="12">
      <c r="B4" s="19" t="s">
        <v>352</v>
      </c>
      <c r="D4" s="20"/>
    </row>
    <row r="5" ht="12">
      <c r="D5" s="20"/>
    </row>
    <row r="6" spans="1:5" ht="59.25" customHeight="1">
      <c r="A6" s="115" t="s">
        <v>330</v>
      </c>
      <c r="B6" s="115"/>
      <c r="C6" s="115"/>
      <c r="D6" s="115"/>
      <c r="E6" s="115"/>
    </row>
    <row r="7" ht="12">
      <c r="A7" s="21"/>
    </row>
    <row r="8" ht="12">
      <c r="E8" s="22" t="s">
        <v>90</v>
      </c>
    </row>
    <row r="9" spans="1:5" ht="36">
      <c r="A9" s="23" t="s">
        <v>0</v>
      </c>
      <c r="B9" s="24" t="s">
        <v>1</v>
      </c>
      <c r="C9" s="24" t="s">
        <v>2</v>
      </c>
      <c r="D9" s="24" t="s">
        <v>3</v>
      </c>
      <c r="E9" s="24" t="s">
        <v>316</v>
      </c>
    </row>
    <row r="10" spans="1:5" ht="12">
      <c r="A10" s="23">
        <v>1</v>
      </c>
      <c r="B10" s="23">
        <v>2</v>
      </c>
      <c r="C10" s="23">
        <v>3</v>
      </c>
      <c r="D10" s="23">
        <v>4</v>
      </c>
      <c r="E10" s="23">
        <v>5</v>
      </c>
    </row>
    <row r="11" spans="1:5" ht="36">
      <c r="A11" s="49" t="s">
        <v>96</v>
      </c>
      <c r="B11" s="18"/>
      <c r="C11" s="18"/>
      <c r="D11" s="18"/>
      <c r="E11" s="18"/>
    </row>
    <row r="12" spans="1:5" ht="12">
      <c r="A12" s="39" t="s">
        <v>4</v>
      </c>
      <c r="B12" s="40"/>
      <c r="C12" s="40"/>
      <c r="D12" s="40"/>
      <c r="E12" s="26">
        <f>E13+E81+E90+E119+E153+E239+E252+E269+E306</f>
        <v>160712380</v>
      </c>
    </row>
    <row r="13" spans="1:5" ht="12">
      <c r="A13" s="1" t="s">
        <v>5</v>
      </c>
      <c r="B13" s="3" t="s">
        <v>7</v>
      </c>
      <c r="C13" s="47"/>
      <c r="D13" s="47"/>
      <c r="E13" s="25">
        <f>E14+E19+E31+E37</f>
        <v>52528853</v>
      </c>
    </row>
    <row r="14" spans="1:5" ht="36">
      <c r="A14" s="41" t="s">
        <v>47</v>
      </c>
      <c r="B14" s="12" t="s">
        <v>8</v>
      </c>
      <c r="C14" s="15"/>
      <c r="D14" s="15"/>
      <c r="E14" s="32">
        <f>+E15</f>
        <v>1931004</v>
      </c>
    </row>
    <row r="15" spans="1:5" ht="36">
      <c r="A15" s="30" t="s">
        <v>48</v>
      </c>
      <c r="B15" s="52" t="s">
        <v>8</v>
      </c>
      <c r="C15" s="52" t="s">
        <v>117</v>
      </c>
      <c r="D15" s="52"/>
      <c r="E15" s="26">
        <f>E16</f>
        <v>1931004</v>
      </c>
    </row>
    <row r="16" spans="1:5" ht="24">
      <c r="A16" s="51" t="s">
        <v>9</v>
      </c>
      <c r="B16" s="52" t="s">
        <v>8</v>
      </c>
      <c r="C16" s="52" t="s">
        <v>117</v>
      </c>
      <c r="D16" s="52"/>
      <c r="E16" s="26">
        <f>E17</f>
        <v>1931004</v>
      </c>
    </row>
    <row r="17" spans="1:5" ht="48">
      <c r="A17" s="43" t="s">
        <v>80</v>
      </c>
      <c r="B17" s="4" t="s">
        <v>8</v>
      </c>
      <c r="C17" s="4" t="s">
        <v>117</v>
      </c>
      <c r="D17" s="4" t="s">
        <v>50</v>
      </c>
      <c r="E17" s="28">
        <f>E18</f>
        <v>1931004</v>
      </c>
    </row>
    <row r="18" spans="1:5" ht="24">
      <c r="A18" s="45" t="s">
        <v>86</v>
      </c>
      <c r="B18" s="4" t="s">
        <v>8</v>
      </c>
      <c r="C18" s="4" t="s">
        <v>117</v>
      </c>
      <c r="D18" s="4" t="s">
        <v>52</v>
      </c>
      <c r="E18" s="29">
        <v>1931004</v>
      </c>
    </row>
    <row r="19" spans="1:5" ht="36">
      <c r="A19" s="38" t="s">
        <v>10</v>
      </c>
      <c r="B19" s="12" t="s">
        <v>11</v>
      </c>
      <c r="C19" s="15"/>
      <c r="D19" s="15"/>
      <c r="E19" s="32">
        <f>E27+E20</f>
        <v>16014584</v>
      </c>
    </row>
    <row r="20" spans="1:5" ht="36">
      <c r="A20" s="30" t="s">
        <v>223</v>
      </c>
      <c r="B20" s="52" t="s">
        <v>11</v>
      </c>
      <c r="C20" s="52" t="s">
        <v>118</v>
      </c>
      <c r="D20" s="52"/>
      <c r="E20" s="26">
        <f>E21</f>
        <v>14711757</v>
      </c>
    </row>
    <row r="21" spans="1:5" ht="24">
      <c r="A21" s="51" t="s">
        <v>116</v>
      </c>
      <c r="B21" s="53" t="s">
        <v>11</v>
      </c>
      <c r="C21" s="52" t="s">
        <v>119</v>
      </c>
      <c r="D21" s="52"/>
      <c r="E21" s="26">
        <f>E22</f>
        <v>14711757</v>
      </c>
    </row>
    <row r="22" spans="1:5" ht="12">
      <c r="A22" s="51" t="s">
        <v>49</v>
      </c>
      <c r="B22" s="52" t="s">
        <v>11</v>
      </c>
      <c r="C22" s="52" t="s">
        <v>120</v>
      </c>
      <c r="D22" s="52"/>
      <c r="E22" s="26">
        <f>E23+E25</f>
        <v>14711757</v>
      </c>
    </row>
    <row r="23" spans="1:5" ht="48">
      <c r="A23" s="44" t="s">
        <v>80</v>
      </c>
      <c r="B23" s="4" t="s">
        <v>11</v>
      </c>
      <c r="C23" s="4" t="s">
        <v>120</v>
      </c>
      <c r="D23" s="4" t="s">
        <v>50</v>
      </c>
      <c r="E23" s="28">
        <f>E24</f>
        <v>11619901</v>
      </c>
    </row>
    <row r="24" spans="1:5" ht="24">
      <c r="A24" s="45" t="s">
        <v>86</v>
      </c>
      <c r="B24" s="4" t="s">
        <v>11</v>
      </c>
      <c r="C24" s="4" t="s">
        <v>120</v>
      </c>
      <c r="D24" s="4" t="s">
        <v>52</v>
      </c>
      <c r="E24" s="29">
        <v>11619901</v>
      </c>
    </row>
    <row r="25" spans="1:5" ht="24">
      <c r="A25" s="43" t="s">
        <v>61</v>
      </c>
      <c r="B25" s="4" t="s">
        <v>11</v>
      </c>
      <c r="C25" s="4" t="s">
        <v>120</v>
      </c>
      <c r="D25" s="4" t="s">
        <v>53</v>
      </c>
      <c r="E25" s="28">
        <f>E26</f>
        <v>3091856</v>
      </c>
    </row>
    <row r="26" spans="1:5" ht="24">
      <c r="A26" s="43" t="s">
        <v>62</v>
      </c>
      <c r="B26" s="4" t="s">
        <v>11</v>
      </c>
      <c r="C26" s="4" t="s">
        <v>120</v>
      </c>
      <c r="D26" s="4" t="s">
        <v>54</v>
      </c>
      <c r="E26" s="29">
        <v>3091856</v>
      </c>
    </row>
    <row r="27" spans="1:5" ht="12">
      <c r="A27" s="30" t="s">
        <v>57</v>
      </c>
      <c r="B27" s="52" t="s">
        <v>11</v>
      </c>
      <c r="C27" s="52" t="s">
        <v>121</v>
      </c>
      <c r="D27" s="52"/>
      <c r="E27" s="26">
        <f>E28</f>
        <v>1302827</v>
      </c>
    </row>
    <row r="28" spans="1:5" ht="24">
      <c r="A28" s="51" t="s">
        <v>58</v>
      </c>
      <c r="B28" s="52" t="s">
        <v>11</v>
      </c>
      <c r="C28" s="52" t="s">
        <v>122</v>
      </c>
      <c r="D28" s="52"/>
      <c r="E28" s="26">
        <f>E29</f>
        <v>1302827</v>
      </c>
    </row>
    <row r="29" spans="1:5" ht="48">
      <c r="A29" s="44" t="s">
        <v>80</v>
      </c>
      <c r="B29" s="4" t="s">
        <v>11</v>
      </c>
      <c r="C29" s="4" t="s">
        <v>122</v>
      </c>
      <c r="D29" s="4" t="s">
        <v>50</v>
      </c>
      <c r="E29" s="28">
        <f>E30</f>
        <v>1302827</v>
      </c>
    </row>
    <row r="30" spans="1:5" ht="24">
      <c r="A30" s="45" t="s">
        <v>75</v>
      </c>
      <c r="B30" s="4" t="s">
        <v>11</v>
      </c>
      <c r="C30" s="4" t="s">
        <v>122</v>
      </c>
      <c r="D30" s="4" t="s">
        <v>52</v>
      </c>
      <c r="E30" s="29">
        <v>1302827</v>
      </c>
    </row>
    <row r="31" spans="1:5" ht="12">
      <c r="A31" s="11" t="s">
        <v>12</v>
      </c>
      <c r="B31" s="13" t="s">
        <v>13</v>
      </c>
      <c r="C31" s="8"/>
      <c r="D31" s="55"/>
      <c r="E31" s="32">
        <f>E32</f>
        <v>400000</v>
      </c>
    </row>
    <row r="32" spans="1:5" ht="36">
      <c r="A32" s="30" t="s">
        <v>300</v>
      </c>
      <c r="B32" s="52" t="s">
        <v>13</v>
      </c>
      <c r="C32" s="52" t="s">
        <v>124</v>
      </c>
      <c r="D32" s="4"/>
      <c r="E32" s="26">
        <f>E33</f>
        <v>400000</v>
      </c>
    </row>
    <row r="33" spans="1:5" ht="24">
      <c r="A33" s="14" t="s">
        <v>123</v>
      </c>
      <c r="B33" s="52" t="s">
        <v>13</v>
      </c>
      <c r="C33" s="52" t="s">
        <v>125</v>
      </c>
      <c r="D33" s="4"/>
      <c r="E33" s="26">
        <f>E34</f>
        <v>400000</v>
      </c>
    </row>
    <row r="34" spans="1:5" ht="12">
      <c r="A34" s="14" t="s">
        <v>59</v>
      </c>
      <c r="B34" s="52" t="s">
        <v>13</v>
      </c>
      <c r="C34" s="52" t="s">
        <v>214</v>
      </c>
      <c r="D34" s="52"/>
      <c r="E34" s="26">
        <f>E35</f>
        <v>400000</v>
      </c>
    </row>
    <row r="35" spans="1:5" ht="12">
      <c r="A35" s="7" t="s">
        <v>45</v>
      </c>
      <c r="B35" s="4" t="s">
        <v>13</v>
      </c>
      <c r="C35" s="4" t="s">
        <v>214</v>
      </c>
      <c r="D35" s="4">
        <v>800</v>
      </c>
      <c r="E35" s="28">
        <f>E36</f>
        <v>400000</v>
      </c>
    </row>
    <row r="36" spans="1:5" ht="12">
      <c r="A36" s="7" t="s">
        <v>60</v>
      </c>
      <c r="B36" s="4" t="s">
        <v>13</v>
      </c>
      <c r="C36" s="4" t="s">
        <v>214</v>
      </c>
      <c r="D36" s="4">
        <v>870</v>
      </c>
      <c r="E36" s="29">
        <v>400000</v>
      </c>
    </row>
    <row r="37" spans="1:5" ht="12">
      <c r="A37" s="11" t="s">
        <v>14</v>
      </c>
      <c r="B37" s="13" t="s">
        <v>15</v>
      </c>
      <c r="C37" s="15"/>
      <c r="D37" s="15"/>
      <c r="E37" s="32">
        <f>+E48+E53+E38+E66+E71</f>
        <v>34183265</v>
      </c>
    </row>
    <row r="38" spans="1:5" ht="36">
      <c r="A38" s="30" t="s">
        <v>65</v>
      </c>
      <c r="B38" s="52" t="s">
        <v>15</v>
      </c>
      <c r="C38" s="52" t="s">
        <v>127</v>
      </c>
      <c r="D38" s="4"/>
      <c r="E38" s="26">
        <f>E39</f>
        <v>11032265</v>
      </c>
    </row>
    <row r="39" spans="1:5" ht="36">
      <c r="A39" s="58" t="s">
        <v>126</v>
      </c>
      <c r="B39" s="52" t="s">
        <v>15</v>
      </c>
      <c r="C39" s="52" t="s">
        <v>128</v>
      </c>
      <c r="D39" s="4"/>
      <c r="E39" s="26">
        <f>E40+E45</f>
        <v>11032265</v>
      </c>
    </row>
    <row r="40" spans="1:5" ht="36">
      <c r="A40" s="58" t="s">
        <v>81</v>
      </c>
      <c r="B40" s="52" t="s">
        <v>15</v>
      </c>
      <c r="C40" s="52" t="s">
        <v>129</v>
      </c>
      <c r="D40" s="52"/>
      <c r="E40" s="26">
        <f>E41+E43</f>
        <v>10706265</v>
      </c>
    </row>
    <row r="41" spans="1:5" ht="48">
      <c r="A41" s="44" t="s">
        <v>80</v>
      </c>
      <c r="B41" s="4" t="s">
        <v>15</v>
      </c>
      <c r="C41" s="4" t="s">
        <v>129</v>
      </c>
      <c r="D41" s="4" t="s">
        <v>50</v>
      </c>
      <c r="E41" s="28">
        <f>E42</f>
        <v>10616265</v>
      </c>
    </row>
    <row r="42" spans="1:5" ht="24">
      <c r="A42" s="44" t="s">
        <v>51</v>
      </c>
      <c r="B42" s="4" t="s">
        <v>15</v>
      </c>
      <c r="C42" s="4" t="s">
        <v>129</v>
      </c>
      <c r="D42" s="4" t="s">
        <v>52</v>
      </c>
      <c r="E42" s="29">
        <v>10616265</v>
      </c>
    </row>
    <row r="43" spans="1:5" ht="24">
      <c r="A43" s="43" t="s">
        <v>61</v>
      </c>
      <c r="B43" s="4" t="s">
        <v>15</v>
      </c>
      <c r="C43" s="4" t="s">
        <v>129</v>
      </c>
      <c r="D43" s="4" t="s">
        <v>53</v>
      </c>
      <c r="E43" s="28">
        <f>E44</f>
        <v>90000</v>
      </c>
    </row>
    <row r="44" spans="1:5" ht="24">
      <c r="A44" s="43" t="s">
        <v>62</v>
      </c>
      <c r="B44" s="4" t="s">
        <v>15</v>
      </c>
      <c r="C44" s="4" t="s">
        <v>129</v>
      </c>
      <c r="D44" s="4" t="s">
        <v>54</v>
      </c>
      <c r="E44" s="29">
        <v>90000</v>
      </c>
    </row>
    <row r="45" spans="1:5" ht="36">
      <c r="A45" s="59" t="s">
        <v>131</v>
      </c>
      <c r="B45" s="52" t="s">
        <v>15</v>
      </c>
      <c r="C45" s="52" t="s">
        <v>130</v>
      </c>
      <c r="D45" s="52"/>
      <c r="E45" s="26">
        <f>E46</f>
        <v>326000</v>
      </c>
    </row>
    <row r="46" spans="1:5" ht="24">
      <c r="A46" s="43" t="s">
        <v>61</v>
      </c>
      <c r="B46" s="4" t="s">
        <v>15</v>
      </c>
      <c r="C46" s="4" t="s">
        <v>130</v>
      </c>
      <c r="D46" s="4" t="s">
        <v>53</v>
      </c>
      <c r="E46" s="28">
        <f>E47</f>
        <v>326000</v>
      </c>
    </row>
    <row r="47" spans="1:5" ht="24">
      <c r="A47" s="43" t="s">
        <v>62</v>
      </c>
      <c r="B47" s="4" t="s">
        <v>15</v>
      </c>
      <c r="C47" s="4" t="s">
        <v>130</v>
      </c>
      <c r="D47" s="4" t="s">
        <v>54</v>
      </c>
      <c r="E47" s="29">
        <v>326000</v>
      </c>
    </row>
    <row r="48" spans="1:5" ht="36">
      <c r="A48" s="30" t="s">
        <v>64</v>
      </c>
      <c r="B48" s="52" t="s">
        <v>15</v>
      </c>
      <c r="C48" s="52" t="s">
        <v>135</v>
      </c>
      <c r="D48" s="4"/>
      <c r="E48" s="26">
        <f>E49</f>
        <v>884000</v>
      </c>
    </row>
    <row r="49" spans="1:5" ht="24">
      <c r="A49" s="14" t="s">
        <v>133</v>
      </c>
      <c r="B49" s="52" t="s">
        <v>15</v>
      </c>
      <c r="C49" s="52" t="s">
        <v>216</v>
      </c>
      <c r="D49" s="4"/>
      <c r="E49" s="26">
        <f>E50</f>
        <v>884000</v>
      </c>
    </row>
    <row r="50" spans="1:5" ht="12">
      <c r="A50" s="14" t="s">
        <v>217</v>
      </c>
      <c r="B50" s="52" t="s">
        <v>15</v>
      </c>
      <c r="C50" s="52" t="s">
        <v>134</v>
      </c>
      <c r="D50" s="52"/>
      <c r="E50" s="26">
        <f>E51</f>
        <v>884000</v>
      </c>
    </row>
    <row r="51" spans="1:5" ht="24">
      <c r="A51" s="43" t="s">
        <v>61</v>
      </c>
      <c r="B51" s="4" t="s">
        <v>15</v>
      </c>
      <c r="C51" s="4" t="s">
        <v>134</v>
      </c>
      <c r="D51" s="4" t="s">
        <v>53</v>
      </c>
      <c r="E51" s="28">
        <f>E52</f>
        <v>884000</v>
      </c>
    </row>
    <row r="52" spans="1:5" ht="24">
      <c r="A52" s="43" t="s">
        <v>62</v>
      </c>
      <c r="B52" s="4" t="s">
        <v>15</v>
      </c>
      <c r="C52" s="4" t="s">
        <v>134</v>
      </c>
      <c r="D52" s="4" t="s">
        <v>54</v>
      </c>
      <c r="E52" s="29">
        <v>884000</v>
      </c>
    </row>
    <row r="53" spans="1:5" ht="24">
      <c r="A53" s="30" t="s">
        <v>258</v>
      </c>
      <c r="B53" s="52" t="s">
        <v>15</v>
      </c>
      <c r="C53" s="52" t="s">
        <v>163</v>
      </c>
      <c r="D53" s="52"/>
      <c r="E53" s="26">
        <f>E54+E58+E62</f>
        <v>1569000</v>
      </c>
    </row>
    <row r="54" spans="1:5" ht="24">
      <c r="A54" s="51" t="s">
        <v>259</v>
      </c>
      <c r="B54" s="52" t="s">
        <v>15</v>
      </c>
      <c r="C54" s="52" t="s">
        <v>164</v>
      </c>
      <c r="D54" s="52"/>
      <c r="E54" s="26">
        <f>E55</f>
        <v>289000</v>
      </c>
    </row>
    <row r="55" spans="1:5" ht="12">
      <c r="A55" s="51" t="s">
        <v>278</v>
      </c>
      <c r="B55" s="52" t="s">
        <v>15</v>
      </c>
      <c r="C55" s="52" t="s">
        <v>165</v>
      </c>
      <c r="D55" s="52"/>
      <c r="E55" s="26">
        <f>E56</f>
        <v>289000</v>
      </c>
    </row>
    <row r="56" spans="1:5" ht="24">
      <c r="A56" s="43" t="s">
        <v>61</v>
      </c>
      <c r="B56" s="4" t="s">
        <v>15</v>
      </c>
      <c r="C56" s="4" t="s">
        <v>165</v>
      </c>
      <c r="D56" s="4" t="s">
        <v>53</v>
      </c>
      <c r="E56" s="28">
        <f>E57</f>
        <v>289000</v>
      </c>
    </row>
    <row r="57" spans="1:5" ht="24">
      <c r="A57" s="43" t="s">
        <v>62</v>
      </c>
      <c r="B57" s="4" t="s">
        <v>15</v>
      </c>
      <c r="C57" s="4" t="s">
        <v>165</v>
      </c>
      <c r="D57" s="4" t="s">
        <v>54</v>
      </c>
      <c r="E57" s="29">
        <v>289000</v>
      </c>
    </row>
    <row r="58" spans="1:5" ht="24">
      <c r="A58" s="51" t="s">
        <v>260</v>
      </c>
      <c r="B58" s="52" t="s">
        <v>15</v>
      </c>
      <c r="C58" s="52" t="s">
        <v>262</v>
      </c>
      <c r="D58" s="52"/>
      <c r="E58" s="26">
        <f>E59</f>
        <v>300000</v>
      </c>
    </row>
    <row r="59" spans="1:5" ht="12">
      <c r="A59" s="51" t="s">
        <v>266</v>
      </c>
      <c r="B59" s="52" t="s">
        <v>15</v>
      </c>
      <c r="C59" s="52" t="s">
        <v>264</v>
      </c>
      <c r="D59" s="52"/>
      <c r="E59" s="26">
        <f>E60</f>
        <v>300000</v>
      </c>
    </row>
    <row r="60" spans="1:5" ht="24">
      <c r="A60" s="43" t="s">
        <v>61</v>
      </c>
      <c r="B60" s="4" t="s">
        <v>15</v>
      </c>
      <c r="C60" s="4" t="s">
        <v>264</v>
      </c>
      <c r="D60" s="4" t="s">
        <v>53</v>
      </c>
      <c r="E60" s="28">
        <f>E61</f>
        <v>300000</v>
      </c>
    </row>
    <row r="61" spans="1:5" ht="24">
      <c r="A61" s="43" t="s">
        <v>62</v>
      </c>
      <c r="B61" s="4" t="s">
        <v>15</v>
      </c>
      <c r="C61" s="4" t="s">
        <v>264</v>
      </c>
      <c r="D61" s="4" t="s">
        <v>54</v>
      </c>
      <c r="E61" s="29">
        <v>300000</v>
      </c>
    </row>
    <row r="62" spans="1:5" ht="24">
      <c r="A62" s="51" t="s">
        <v>261</v>
      </c>
      <c r="B62" s="52" t="s">
        <v>15</v>
      </c>
      <c r="C62" s="52" t="s">
        <v>263</v>
      </c>
      <c r="D62" s="52"/>
      <c r="E62" s="26">
        <f>E63</f>
        <v>980000</v>
      </c>
    </row>
    <row r="63" spans="1:5" ht="12">
      <c r="A63" s="51" t="s">
        <v>267</v>
      </c>
      <c r="B63" s="52" t="s">
        <v>15</v>
      </c>
      <c r="C63" s="52" t="s">
        <v>265</v>
      </c>
      <c r="D63" s="52"/>
      <c r="E63" s="26">
        <f>E64</f>
        <v>980000</v>
      </c>
    </row>
    <row r="64" spans="1:5" ht="24">
      <c r="A64" s="43" t="s">
        <v>61</v>
      </c>
      <c r="B64" s="4" t="s">
        <v>15</v>
      </c>
      <c r="C64" s="4" t="s">
        <v>265</v>
      </c>
      <c r="D64" s="4" t="s">
        <v>53</v>
      </c>
      <c r="E64" s="28">
        <f>E65</f>
        <v>980000</v>
      </c>
    </row>
    <row r="65" spans="1:5" ht="24">
      <c r="A65" s="43" t="s">
        <v>62</v>
      </c>
      <c r="B65" s="4" t="s">
        <v>15</v>
      </c>
      <c r="C65" s="4" t="s">
        <v>265</v>
      </c>
      <c r="D65" s="4" t="s">
        <v>54</v>
      </c>
      <c r="E65" s="29">
        <v>980000</v>
      </c>
    </row>
    <row r="66" spans="1:5" ht="36">
      <c r="A66" s="30" t="s">
        <v>70</v>
      </c>
      <c r="B66" s="52" t="s">
        <v>15</v>
      </c>
      <c r="C66" s="52" t="s">
        <v>137</v>
      </c>
      <c r="D66" s="4"/>
      <c r="E66" s="26">
        <f>E67</f>
        <v>396000</v>
      </c>
    </row>
    <row r="67" spans="1:5" ht="36">
      <c r="A67" s="50" t="s">
        <v>199</v>
      </c>
      <c r="B67" s="52" t="s">
        <v>15</v>
      </c>
      <c r="C67" s="52" t="s">
        <v>136</v>
      </c>
      <c r="D67" s="4"/>
      <c r="E67" s="26">
        <f>E68</f>
        <v>396000</v>
      </c>
    </row>
    <row r="68" spans="1:5" ht="24">
      <c r="A68" s="50" t="s">
        <v>212</v>
      </c>
      <c r="B68" s="52" t="s">
        <v>15</v>
      </c>
      <c r="C68" s="52" t="s">
        <v>241</v>
      </c>
      <c r="D68" s="52"/>
      <c r="E68" s="26">
        <f>E69</f>
        <v>396000</v>
      </c>
    </row>
    <row r="69" spans="1:5" ht="24">
      <c r="A69" s="43" t="s">
        <v>61</v>
      </c>
      <c r="B69" s="4" t="s">
        <v>15</v>
      </c>
      <c r="C69" s="4" t="s">
        <v>241</v>
      </c>
      <c r="D69" s="4" t="s">
        <v>53</v>
      </c>
      <c r="E69" s="28">
        <f>E70</f>
        <v>396000</v>
      </c>
    </row>
    <row r="70" spans="1:5" ht="24">
      <c r="A70" s="43" t="s">
        <v>62</v>
      </c>
      <c r="B70" s="4" t="s">
        <v>15</v>
      </c>
      <c r="C70" s="4" t="s">
        <v>241</v>
      </c>
      <c r="D70" s="4" t="s">
        <v>54</v>
      </c>
      <c r="E70" s="29">
        <v>396000</v>
      </c>
    </row>
    <row r="71" spans="1:5" ht="36">
      <c r="A71" s="46" t="s">
        <v>223</v>
      </c>
      <c r="B71" s="53" t="s">
        <v>15</v>
      </c>
      <c r="C71" s="52" t="s">
        <v>118</v>
      </c>
      <c r="D71" s="5"/>
      <c r="E71" s="26">
        <f>E72</f>
        <v>20302000</v>
      </c>
    </row>
    <row r="72" spans="1:5" ht="24">
      <c r="A72" s="49" t="s">
        <v>116</v>
      </c>
      <c r="B72" s="53" t="s">
        <v>15</v>
      </c>
      <c r="C72" s="52" t="s">
        <v>119</v>
      </c>
      <c r="D72" s="5"/>
      <c r="E72" s="26">
        <f>E73+E76</f>
        <v>20302000</v>
      </c>
    </row>
    <row r="73" spans="1:5" ht="36">
      <c r="A73" s="49" t="s">
        <v>327</v>
      </c>
      <c r="B73" s="53" t="s">
        <v>15</v>
      </c>
      <c r="C73" s="54" t="s">
        <v>328</v>
      </c>
      <c r="D73" s="53"/>
      <c r="E73" s="26">
        <f>E74</f>
        <v>20000000</v>
      </c>
    </row>
    <row r="74" spans="1:5" ht="24">
      <c r="A74" s="43" t="s">
        <v>61</v>
      </c>
      <c r="B74" s="5" t="s">
        <v>15</v>
      </c>
      <c r="C74" s="27" t="s">
        <v>328</v>
      </c>
      <c r="D74" s="5" t="s">
        <v>53</v>
      </c>
      <c r="E74" s="28">
        <f>E75</f>
        <v>20000000</v>
      </c>
    </row>
    <row r="75" spans="1:5" ht="24">
      <c r="A75" s="43" t="s">
        <v>62</v>
      </c>
      <c r="B75" s="5" t="s">
        <v>15</v>
      </c>
      <c r="C75" s="27" t="s">
        <v>328</v>
      </c>
      <c r="D75" s="5" t="s">
        <v>54</v>
      </c>
      <c r="E75" s="29">
        <v>20000000</v>
      </c>
    </row>
    <row r="76" spans="1:5" ht="12">
      <c r="A76" s="21" t="s">
        <v>108</v>
      </c>
      <c r="B76" s="53" t="s">
        <v>15</v>
      </c>
      <c r="C76" s="54" t="s">
        <v>273</v>
      </c>
      <c r="D76" s="53"/>
      <c r="E76" s="26">
        <f>E77+E79</f>
        <v>302000</v>
      </c>
    </row>
    <row r="77" spans="1:5" ht="24">
      <c r="A77" s="43" t="s">
        <v>61</v>
      </c>
      <c r="B77" s="5" t="s">
        <v>15</v>
      </c>
      <c r="C77" s="27" t="s">
        <v>273</v>
      </c>
      <c r="D77" s="5" t="s">
        <v>53</v>
      </c>
      <c r="E77" s="28">
        <f>E78</f>
        <v>190000</v>
      </c>
    </row>
    <row r="78" spans="1:5" ht="24">
      <c r="A78" s="43" t="s">
        <v>62</v>
      </c>
      <c r="B78" s="5" t="s">
        <v>15</v>
      </c>
      <c r="C78" s="27" t="s">
        <v>273</v>
      </c>
      <c r="D78" s="5" t="s">
        <v>54</v>
      </c>
      <c r="E78" s="29">
        <v>190000</v>
      </c>
    </row>
    <row r="79" spans="1:5" ht="12">
      <c r="A79" s="6" t="s">
        <v>45</v>
      </c>
      <c r="B79" s="5" t="s">
        <v>15</v>
      </c>
      <c r="C79" s="27" t="s">
        <v>273</v>
      </c>
      <c r="D79" s="5" t="s">
        <v>55</v>
      </c>
      <c r="E79" s="28">
        <f>+E80</f>
        <v>112000</v>
      </c>
    </row>
    <row r="80" spans="1:5" ht="12">
      <c r="A80" s="48" t="s">
        <v>63</v>
      </c>
      <c r="B80" s="5" t="s">
        <v>15</v>
      </c>
      <c r="C80" s="27" t="s">
        <v>273</v>
      </c>
      <c r="D80" s="5" t="s">
        <v>56</v>
      </c>
      <c r="E80" s="29">
        <v>112000</v>
      </c>
    </row>
    <row r="81" spans="1:5" ht="12">
      <c r="A81" s="1" t="s">
        <v>16</v>
      </c>
      <c r="B81" s="3" t="s">
        <v>17</v>
      </c>
      <c r="C81" s="35" t="s">
        <v>74</v>
      </c>
      <c r="D81" s="3" t="s">
        <v>74</v>
      </c>
      <c r="E81" s="25">
        <f aca="true" t="shared" si="0" ref="E81:E86">E82</f>
        <v>392600</v>
      </c>
    </row>
    <row r="82" spans="1:5" ht="12">
      <c r="A82" s="11" t="s">
        <v>18</v>
      </c>
      <c r="B82" s="13" t="s">
        <v>19</v>
      </c>
      <c r="C82" s="36" t="s">
        <v>74</v>
      </c>
      <c r="D82" s="8" t="s">
        <v>74</v>
      </c>
      <c r="E82" s="31">
        <f t="shared" si="0"/>
        <v>392600</v>
      </c>
    </row>
    <row r="83" spans="1:5" ht="24">
      <c r="A83" s="30" t="s">
        <v>82</v>
      </c>
      <c r="B83" s="52" t="s">
        <v>19</v>
      </c>
      <c r="C83" s="52" t="s">
        <v>138</v>
      </c>
      <c r="D83" s="5" t="s">
        <v>74</v>
      </c>
      <c r="E83" s="26">
        <f t="shared" si="0"/>
        <v>392600</v>
      </c>
    </row>
    <row r="84" spans="1:5" ht="12">
      <c r="A84" s="50" t="s">
        <v>73</v>
      </c>
      <c r="B84" s="53" t="s">
        <v>19</v>
      </c>
      <c r="C84" s="54" t="s">
        <v>139</v>
      </c>
      <c r="D84" s="53" t="s">
        <v>74</v>
      </c>
      <c r="E84" s="26">
        <f t="shared" si="0"/>
        <v>392600</v>
      </c>
    </row>
    <row r="85" spans="1:5" ht="24">
      <c r="A85" s="50" t="s">
        <v>20</v>
      </c>
      <c r="B85" s="53" t="s">
        <v>19</v>
      </c>
      <c r="C85" s="54" t="s">
        <v>140</v>
      </c>
      <c r="D85" s="53" t="s">
        <v>74</v>
      </c>
      <c r="E85" s="26">
        <f>E86+E88</f>
        <v>392600</v>
      </c>
    </row>
    <row r="86" spans="1:5" ht="48">
      <c r="A86" s="6" t="s">
        <v>80</v>
      </c>
      <c r="B86" s="5" t="s">
        <v>19</v>
      </c>
      <c r="C86" s="27" t="s">
        <v>140</v>
      </c>
      <c r="D86" s="4" t="s">
        <v>50</v>
      </c>
      <c r="E86" s="28">
        <f t="shared" si="0"/>
        <v>374031</v>
      </c>
    </row>
    <row r="87" spans="1:5" ht="24">
      <c r="A87" s="6" t="s">
        <v>87</v>
      </c>
      <c r="B87" s="5" t="s">
        <v>19</v>
      </c>
      <c r="C87" s="27" t="s">
        <v>140</v>
      </c>
      <c r="D87" s="4" t="s">
        <v>52</v>
      </c>
      <c r="E87" s="29">
        <v>374031</v>
      </c>
    </row>
    <row r="88" spans="1:5" ht="24">
      <c r="A88" s="43" t="s">
        <v>61</v>
      </c>
      <c r="B88" s="5" t="s">
        <v>19</v>
      </c>
      <c r="C88" s="27" t="s">
        <v>140</v>
      </c>
      <c r="D88" s="4" t="s">
        <v>53</v>
      </c>
      <c r="E88" s="28">
        <f>E89</f>
        <v>18569</v>
      </c>
    </row>
    <row r="89" spans="1:5" ht="24">
      <c r="A89" s="43" t="s">
        <v>62</v>
      </c>
      <c r="B89" s="5" t="s">
        <v>19</v>
      </c>
      <c r="C89" s="27" t="s">
        <v>140</v>
      </c>
      <c r="D89" s="4" t="s">
        <v>54</v>
      </c>
      <c r="E89" s="29">
        <v>18569</v>
      </c>
    </row>
    <row r="90" spans="1:5" ht="24">
      <c r="A90" s="10" t="s">
        <v>21</v>
      </c>
      <c r="B90" s="3" t="s">
        <v>22</v>
      </c>
      <c r="C90" s="3"/>
      <c r="D90" s="3"/>
      <c r="E90" s="25">
        <f>E91</f>
        <v>3998833</v>
      </c>
    </row>
    <row r="91" spans="1:5" ht="36">
      <c r="A91" s="11" t="s">
        <v>315</v>
      </c>
      <c r="B91" s="13" t="s">
        <v>46</v>
      </c>
      <c r="C91" s="8"/>
      <c r="D91" s="55"/>
      <c r="E91" s="32">
        <f>E92</f>
        <v>3998833</v>
      </c>
    </row>
    <row r="92" spans="1:5" ht="36">
      <c r="A92" s="30" t="s">
        <v>301</v>
      </c>
      <c r="B92" s="53" t="s">
        <v>46</v>
      </c>
      <c r="C92" s="53" t="s">
        <v>124</v>
      </c>
      <c r="D92" s="18"/>
      <c r="E92" s="26">
        <f>E93</f>
        <v>3998833</v>
      </c>
    </row>
    <row r="93" spans="1:5" ht="24">
      <c r="A93" s="14" t="s">
        <v>123</v>
      </c>
      <c r="B93" s="53" t="s">
        <v>46</v>
      </c>
      <c r="C93" s="53" t="s">
        <v>125</v>
      </c>
      <c r="D93" s="18"/>
      <c r="E93" s="26">
        <f>E94+E97+E100+E103+E108+E111+E116</f>
        <v>3998833</v>
      </c>
    </row>
    <row r="94" spans="1:5" ht="12">
      <c r="A94" s="14" t="s">
        <v>104</v>
      </c>
      <c r="B94" s="53" t="s">
        <v>46</v>
      </c>
      <c r="C94" s="53" t="s">
        <v>141</v>
      </c>
      <c r="D94" s="5"/>
      <c r="E94" s="26">
        <f>E95</f>
        <v>130000</v>
      </c>
    </row>
    <row r="95" spans="1:5" ht="24">
      <c r="A95" s="43" t="s">
        <v>61</v>
      </c>
      <c r="B95" s="5" t="s">
        <v>46</v>
      </c>
      <c r="C95" s="5" t="s">
        <v>141</v>
      </c>
      <c r="D95" s="5" t="s">
        <v>53</v>
      </c>
      <c r="E95" s="28">
        <f>E96</f>
        <v>130000</v>
      </c>
    </row>
    <row r="96" spans="1:5" ht="24">
      <c r="A96" s="43" t="s">
        <v>62</v>
      </c>
      <c r="B96" s="5" t="s">
        <v>46</v>
      </c>
      <c r="C96" s="5" t="s">
        <v>141</v>
      </c>
      <c r="D96" s="5" t="s">
        <v>54</v>
      </c>
      <c r="E96" s="29">
        <v>130000</v>
      </c>
    </row>
    <row r="97" spans="1:5" ht="24">
      <c r="A97" s="51" t="s">
        <v>231</v>
      </c>
      <c r="B97" s="53" t="s">
        <v>46</v>
      </c>
      <c r="C97" s="53" t="s">
        <v>224</v>
      </c>
      <c r="D97" s="53"/>
      <c r="E97" s="26">
        <f>E98</f>
        <v>50000</v>
      </c>
    </row>
    <row r="98" spans="1:5" ht="24">
      <c r="A98" s="43" t="s">
        <v>61</v>
      </c>
      <c r="B98" s="5" t="s">
        <v>46</v>
      </c>
      <c r="C98" s="5" t="s">
        <v>224</v>
      </c>
      <c r="D98" s="5" t="s">
        <v>53</v>
      </c>
      <c r="E98" s="28">
        <f>E99</f>
        <v>50000</v>
      </c>
    </row>
    <row r="99" spans="1:5" ht="24">
      <c r="A99" s="60" t="s">
        <v>62</v>
      </c>
      <c r="B99" s="5" t="s">
        <v>46</v>
      </c>
      <c r="C99" s="5" t="s">
        <v>224</v>
      </c>
      <c r="D99" s="5" t="s">
        <v>54</v>
      </c>
      <c r="E99" s="29">
        <v>50000</v>
      </c>
    </row>
    <row r="100" spans="1:5" ht="12">
      <c r="A100" s="51" t="s">
        <v>143</v>
      </c>
      <c r="B100" s="53" t="s">
        <v>46</v>
      </c>
      <c r="C100" s="53" t="s">
        <v>142</v>
      </c>
      <c r="D100" s="53"/>
      <c r="E100" s="26">
        <f>E101</f>
        <v>1867765</v>
      </c>
    </row>
    <row r="101" spans="1:5" ht="48">
      <c r="A101" s="6" t="s">
        <v>80</v>
      </c>
      <c r="B101" s="5" t="s">
        <v>46</v>
      </c>
      <c r="C101" s="5" t="s">
        <v>142</v>
      </c>
      <c r="D101" s="18">
        <v>100</v>
      </c>
      <c r="E101" s="28">
        <f>E102</f>
        <v>1867765</v>
      </c>
    </row>
    <row r="102" spans="1:5" ht="24">
      <c r="A102" s="6" t="s">
        <v>87</v>
      </c>
      <c r="B102" s="5" t="s">
        <v>46</v>
      </c>
      <c r="C102" s="5" t="s">
        <v>142</v>
      </c>
      <c r="D102" s="18">
        <v>120</v>
      </c>
      <c r="E102" s="29">
        <v>1867765</v>
      </c>
    </row>
    <row r="103" spans="1:5" ht="12">
      <c r="A103" s="51" t="s">
        <v>144</v>
      </c>
      <c r="B103" s="53" t="s">
        <v>46</v>
      </c>
      <c r="C103" s="53" t="s">
        <v>198</v>
      </c>
      <c r="D103" s="53"/>
      <c r="E103" s="26">
        <f>E104+E106</f>
        <v>295000</v>
      </c>
    </row>
    <row r="104" spans="1:5" ht="48">
      <c r="A104" s="6" t="s">
        <v>80</v>
      </c>
      <c r="B104" s="5" t="s">
        <v>46</v>
      </c>
      <c r="C104" s="5" t="s">
        <v>198</v>
      </c>
      <c r="D104" s="18">
        <v>100</v>
      </c>
      <c r="E104" s="28">
        <f>E105</f>
        <v>250000</v>
      </c>
    </row>
    <row r="105" spans="1:5" ht="24">
      <c r="A105" s="6" t="s">
        <v>87</v>
      </c>
      <c r="B105" s="5" t="s">
        <v>46</v>
      </c>
      <c r="C105" s="5" t="s">
        <v>198</v>
      </c>
      <c r="D105" s="18">
        <v>120</v>
      </c>
      <c r="E105" s="29">
        <v>250000</v>
      </c>
    </row>
    <row r="106" spans="1:5" ht="24">
      <c r="A106" s="43" t="s">
        <v>61</v>
      </c>
      <c r="B106" s="5" t="s">
        <v>46</v>
      </c>
      <c r="C106" s="5" t="s">
        <v>198</v>
      </c>
      <c r="D106" s="5" t="s">
        <v>53</v>
      </c>
      <c r="E106" s="28">
        <f>E107</f>
        <v>45000</v>
      </c>
    </row>
    <row r="107" spans="1:5" ht="24">
      <c r="A107" s="43" t="s">
        <v>62</v>
      </c>
      <c r="B107" s="5" t="s">
        <v>46</v>
      </c>
      <c r="C107" s="5" t="s">
        <v>198</v>
      </c>
      <c r="D107" s="5" t="s">
        <v>54</v>
      </c>
      <c r="E107" s="29">
        <v>45000</v>
      </c>
    </row>
    <row r="108" spans="1:5" ht="24">
      <c r="A108" s="51" t="s">
        <v>147</v>
      </c>
      <c r="B108" s="53" t="s">
        <v>46</v>
      </c>
      <c r="C108" s="53" t="s">
        <v>148</v>
      </c>
      <c r="D108" s="53"/>
      <c r="E108" s="26">
        <f>E109</f>
        <v>476000</v>
      </c>
    </row>
    <row r="109" spans="1:5" ht="24">
      <c r="A109" s="43" t="s">
        <v>61</v>
      </c>
      <c r="B109" s="5" t="s">
        <v>46</v>
      </c>
      <c r="C109" s="5" t="s">
        <v>148</v>
      </c>
      <c r="D109" s="5" t="s">
        <v>53</v>
      </c>
      <c r="E109" s="28">
        <f>E110</f>
        <v>476000</v>
      </c>
    </row>
    <row r="110" spans="1:5" ht="24">
      <c r="A110" s="43" t="s">
        <v>62</v>
      </c>
      <c r="B110" s="5" t="s">
        <v>46</v>
      </c>
      <c r="C110" s="5" t="s">
        <v>148</v>
      </c>
      <c r="D110" s="5" t="s">
        <v>54</v>
      </c>
      <c r="E110" s="29">
        <v>476000</v>
      </c>
    </row>
    <row r="111" spans="1:5" ht="24">
      <c r="A111" s="14" t="s">
        <v>83</v>
      </c>
      <c r="B111" s="53" t="s">
        <v>46</v>
      </c>
      <c r="C111" s="53" t="s">
        <v>150</v>
      </c>
      <c r="D111" s="18"/>
      <c r="E111" s="26">
        <f>E112+E114</f>
        <v>814560</v>
      </c>
    </row>
    <row r="112" spans="1:5" ht="48">
      <c r="A112" s="6" t="s">
        <v>80</v>
      </c>
      <c r="B112" s="5" t="s">
        <v>46</v>
      </c>
      <c r="C112" s="5" t="s">
        <v>150</v>
      </c>
      <c r="D112" s="18">
        <v>100</v>
      </c>
      <c r="E112" s="28">
        <f>E113</f>
        <v>430560</v>
      </c>
    </row>
    <row r="113" spans="1:5" ht="24">
      <c r="A113" s="6" t="s">
        <v>87</v>
      </c>
      <c r="B113" s="5" t="s">
        <v>46</v>
      </c>
      <c r="C113" s="5" t="s">
        <v>150</v>
      </c>
      <c r="D113" s="18">
        <v>120</v>
      </c>
      <c r="E113" s="29">
        <v>430560</v>
      </c>
    </row>
    <row r="114" spans="1:5" ht="24">
      <c r="A114" s="43" t="s">
        <v>61</v>
      </c>
      <c r="B114" s="5" t="s">
        <v>46</v>
      </c>
      <c r="C114" s="5" t="s">
        <v>150</v>
      </c>
      <c r="D114" s="5" t="s">
        <v>53</v>
      </c>
      <c r="E114" s="28">
        <f>E115</f>
        <v>384000</v>
      </c>
    </row>
    <row r="115" spans="1:5" ht="24">
      <c r="A115" s="43" t="s">
        <v>62</v>
      </c>
      <c r="B115" s="5" t="s">
        <v>46</v>
      </c>
      <c r="C115" s="5" t="s">
        <v>150</v>
      </c>
      <c r="D115" s="5" t="s">
        <v>54</v>
      </c>
      <c r="E115" s="29">
        <v>384000</v>
      </c>
    </row>
    <row r="116" spans="1:5" ht="24">
      <c r="A116" s="51" t="s">
        <v>145</v>
      </c>
      <c r="B116" s="53" t="s">
        <v>46</v>
      </c>
      <c r="C116" s="53" t="s">
        <v>146</v>
      </c>
      <c r="D116" s="53"/>
      <c r="E116" s="26">
        <f>E117</f>
        <v>365508</v>
      </c>
    </row>
    <row r="117" spans="1:5" ht="48">
      <c r="A117" s="6" t="s">
        <v>80</v>
      </c>
      <c r="B117" s="5" t="s">
        <v>46</v>
      </c>
      <c r="C117" s="5" t="s">
        <v>146</v>
      </c>
      <c r="D117" s="18">
        <v>100</v>
      </c>
      <c r="E117" s="28">
        <f>E118</f>
        <v>365508</v>
      </c>
    </row>
    <row r="118" spans="1:5" ht="24">
      <c r="A118" s="6" t="s">
        <v>87</v>
      </c>
      <c r="B118" s="5" t="s">
        <v>46</v>
      </c>
      <c r="C118" s="5" t="s">
        <v>146</v>
      </c>
      <c r="D118" s="18">
        <v>120</v>
      </c>
      <c r="E118" s="29">
        <v>365508</v>
      </c>
    </row>
    <row r="119" spans="1:5" ht="12">
      <c r="A119" s="16" t="s">
        <v>100</v>
      </c>
      <c r="B119" s="3" t="s">
        <v>97</v>
      </c>
      <c r="C119" s="9"/>
      <c r="D119" s="56"/>
      <c r="E119" s="25">
        <f>E120+E126+E141</f>
        <v>26566133</v>
      </c>
    </row>
    <row r="120" spans="1:5" ht="12">
      <c r="A120" s="38" t="s">
        <v>312</v>
      </c>
      <c r="B120" s="13" t="s">
        <v>311</v>
      </c>
      <c r="C120" s="8"/>
      <c r="D120" s="55"/>
      <c r="E120" s="32">
        <f>E121</f>
        <v>630000</v>
      </c>
    </row>
    <row r="121" spans="1:5" ht="36">
      <c r="A121" s="30" t="s">
        <v>70</v>
      </c>
      <c r="B121" s="53" t="s">
        <v>311</v>
      </c>
      <c r="C121" s="52" t="s">
        <v>241</v>
      </c>
      <c r="D121" s="5"/>
      <c r="E121" s="26">
        <f>E122</f>
        <v>630000</v>
      </c>
    </row>
    <row r="122" spans="1:5" ht="36">
      <c r="A122" s="50" t="s">
        <v>199</v>
      </c>
      <c r="B122" s="53" t="s">
        <v>311</v>
      </c>
      <c r="C122" s="52" t="s">
        <v>241</v>
      </c>
      <c r="D122" s="5"/>
      <c r="E122" s="26">
        <f>E123</f>
        <v>630000</v>
      </c>
    </row>
    <row r="123" spans="1:5" ht="24">
      <c r="A123" s="50" t="s">
        <v>212</v>
      </c>
      <c r="B123" s="53" t="s">
        <v>311</v>
      </c>
      <c r="C123" s="52" t="s">
        <v>241</v>
      </c>
      <c r="D123" s="5"/>
      <c r="E123" s="26">
        <f>E124</f>
        <v>630000</v>
      </c>
    </row>
    <row r="124" spans="1:5" ht="24">
      <c r="A124" s="43" t="s">
        <v>61</v>
      </c>
      <c r="B124" s="5" t="s">
        <v>311</v>
      </c>
      <c r="C124" s="4" t="s">
        <v>241</v>
      </c>
      <c r="D124" s="5" t="s">
        <v>53</v>
      </c>
      <c r="E124" s="28">
        <f>E125</f>
        <v>630000</v>
      </c>
    </row>
    <row r="125" spans="1:5" ht="24">
      <c r="A125" s="60" t="s">
        <v>62</v>
      </c>
      <c r="B125" s="5" t="s">
        <v>311</v>
      </c>
      <c r="C125" s="4" t="s">
        <v>241</v>
      </c>
      <c r="D125" s="5" t="s">
        <v>54</v>
      </c>
      <c r="E125" s="29">
        <v>630000</v>
      </c>
    </row>
    <row r="126" spans="1:5" ht="12">
      <c r="A126" s="17" t="s">
        <v>103</v>
      </c>
      <c r="B126" s="13" t="s">
        <v>101</v>
      </c>
      <c r="C126" s="8"/>
      <c r="D126" s="55"/>
      <c r="E126" s="32">
        <f>E127</f>
        <v>25299991</v>
      </c>
    </row>
    <row r="127" spans="1:5" ht="36">
      <c r="A127" s="30" t="s">
        <v>102</v>
      </c>
      <c r="B127" s="53" t="s">
        <v>101</v>
      </c>
      <c r="C127" s="53" t="s">
        <v>151</v>
      </c>
      <c r="D127" s="5"/>
      <c r="E127" s="26">
        <f>E128</f>
        <v>25299991</v>
      </c>
    </row>
    <row r="128" spans="1:5" ht="24">
      <c r="A128" s="14" t="s">
        <v>153</v>
      </c>
      <c r="B128" s="53" t="s">
        <v>101</v>
      </c>
      <c r="C128" s="53" t="s">
        <v>152</v>
      </c>
      <c r="D128" s="5"/>
      <c r="E128" s="26">
        <f>E129+E132+E135+E138</f>
        <v>25299991</v>
      </c>
    </row>
    <row r="129" spans="1:5" ht="12">
      <c r="A129" s="14" t="s">
        <v>105</v>
      </c>
      <c r="B129" s="53" t="s">
        <v>101</v>
      </c>
      <c r="C129" s="53" t="s">
        <v>154</v>
      </c>
      <c r="D129" s="5"/>
      <c r="E129" s="26">
        <f>E130</f>
        <v>17993000</v>
      </c>
    </row>
    <row r="130" spans="1:5" ht="24">
      <c r="A130" s="43" t="s">
        <v>61</v>
      </c>
      <c r="B130" s="5" t="s">
        <v>101</v>
      </c>
      <c r="C130" s="5" t="s">
        <v>154</v>
      </c>
      <c r="D130" s="5" t="s">
        <v>53</v>
      </c>
      <c r="E130" s="28">
        <f>E131</f>
        <v>17993000</v>
      </c>
    </row>
    <row r="131" spans="1:5" ht="24">
      <c r="A131" s="60" t="s">
        <v>62</v>
      </c>
      <c r="B131" s="5" t="s">
        <v>101</v>
      </c>
      <c r="C131" s="5" t="s">
        <v>154</v>
      </c>
      <c r="D131" s="5" t="s">
        <v>54</v>
      </c>
      <c r="E131" s="29">
        <v>17993000</v>
      </c>
    </row>
    <row r="132" spans="1:5" ht="12">
      <c r="A132" s="14" t="s">
        <v>155</v>
      </c>
      <c r="B132" s="53" t="s">
        <v>101</v>
      </c>
      <c r="C132" s="53" t="s">
        <v>156</v>
      </c>
      <c r="D132" s="5"/>
      <c r="E132" s="26">
        <f>E133</f>
        <v>3000000</v>
      </c>
    </row>
    <row r="133" spans="1:5" ht="24">
      <c r="A133" s="43" t="s">
        <v>61</v>
      </c>
      <c r="B133" s="5" t="s">
        <v>101</v>
      </c>
      <c r="C133" s="5" t="s">
        <v>156</v>
      </c>
      <c r="D133" s="5" t="s">
        <v>53</v>
      </c>
      <c r="E133" s="28">
        <f>E134</f>
        <v>3000000</v>
      </c>
    </row>
    <row r="134" spans="1:5" ht="24">
      <c r="A134" s="43" t="s">
        <v>62</v>
      </c>
      <c r="B134" s="5" t="s">
        <v>101</v>
      </c>
      <c r="C134" s="5" t="s">
        <v>156</v>
      </c>
      <c r="D134" s="5" t="s">
        <v>54</v>
      </c>
      <c r="E134" s="29">
        <v>3000000</v>
      </c>
    </row>
    <row r="135" spans="1:5" ht="12">
      <c r="A135" s="14" t="s">
        <v>106</v>
      </c>
      <c r="B135" s="53" t="s">
        <v>101</v>
      </c>
      <c r="C135" s="53" t="s">
        <v>157</v>
      </c>
      <c r="D135" s="5"/>
      <c r="E135" s="26">
        <f>E136</f>
        <v>250000</v>
      </c>
    </row>
    <row r="136" spans="1:5" ht="24">
      <c r="A136" s="43" t="s">
        <v>61</v>
      </c>
      <c r="B136" s="5" t="s">
        <v>101</v>
      </c>
      <c r="C136" s="5" t="s">
        <v>157</v>
      </c>
      <c r="D136" s="5" t="s">
        <v>53</v>
      </c>
      <c r="E136" s="28">
        <f>E137</f>
        <v>250000</v>
      </c>
    </row>
    <row r="137" spans="1:5" ht="24">
      <c r="A137" s="43" t="s">
        <v>62</v>
      </c>
      <c r="B137" s="5" t="s">
        <v>101</v>
      </c>
      <c r="C137" s="5" t="s">
        <v>157</v>
      </c>
      <c r="D137" s="5" t="s">
        <v>54</v>
      </c>
      <c r="E137" s="29">
        <v>250000</v>
      </c>
    </row>
    <row r="138" spans="1:5" ht="36">
      <c r="A138" s="14" t="s">
        <v>232</v>
      </c>
      <c r="B138" s="53" t="s">
        <v>101</v>
      </c>
      <c r="C138" s="53" t="s">
        <v>225</v>
      </c>
      <c r="D138" s="53"/>
      <c r="E138" s="26">
        <f>E139</f>
        <v>4056991</v>
      </c>
    </row>
    <row r="139" spans="1:5" ht="24">
      <c r="A139" s="43" t="s">
        <v>61</v>
      </c>
      <c r="B139" s="5" t="s">
        <v>101</v>
      </c>
      <c r="C139" s="5" t="s">
        <v>225</v>
      </c>
      <c r="D139" s="5" t="s">
        <v>53</v>
      </c>
      <c r="E139" s="28">
        <f>E140</f>
        <v>4056991</v>
      </c>
    </row>
    <row r="140" spans="1:5" ht="24">
      <c r="A140" s="60" t="s">
        <v>62</v>
      </c>
      <c r="B140" s="5" t="s">
        <v>101</v>
      </c>
      <c r="C140" s="5" t="s">
        <v>225</v>
      </c>
      <c r="D140" s="5" t="s">
        <v>54</v>
      </c>
      <c r="E140" s="29">
        <v>4056991</v>
      </c>
    </row>
    <row r="141" spans="1:5" ht="12">
      <c r="A141" s="17" t="s">
        <v>99</v>
      </c>
      <c r="B141" s="13" t="s">
        <v>98</v>
      </c>
      <c r="C141" s="8"/>
      <c r="D141" s="55"/>
      <c r="E141" s="32">
        <f>E142</f>
        <v>636141.9999999999</v>
      </c>
    </row>
    <row r="142" spans="1:5" ht="36">
      <c r="A142" s="30" t="s">
        <v>70</v>
      </c>
      <c r="B142" s="53" t="s">
        <v>98</v>
      </c>
      <c r="C142" s="53" t="s">
        <v>137</v>
      </c>
      <c r="D142" s="18"/>
      <c r="E142" s="26">
        <f>E143</f>
        <v>636141.9999999999</v>
      </c>
    </row>
    <row r="143" spans="1:5" ht="36">
      <c r="A143" s="50" t="s">
        <v>199</v>
      </c>
      <c r="B143" s="53" t="s">
        <v>98</v>
      </c>
      <c r="C143" s="53" t="s">
        <v>136</v>
      </c>
      <c r="D143" s="18"/>
      <c r="E143" s="26">
        <f>E144+E147+E150</f>
        <v>636141.9999999999</v>
      </c>
    </row>
    <row r="144" spans="1:5" ht="36">
      <c r="A144" s="50" t="s">
        <v>286</v>
      </c>
      <c r="B144" s="53" t="s">
        <v>98</v>
      </c>
      <c r="C144" s="53" t="s">
        <v>287</v>
      </c>
      <c r="D144" s="18"/>
      <c r="E144" s="26">
        <f>E145</f>
        <v>50000</v>
      </c>
    </row>
    <row r="145" spans="1:5" ht="24">
      <c r="A145" s="43" t="s">
        <v>61</v>
      </c>
      <c r="B145" s="5" t="s">
        <v>98</v>
      </c>
      <c r="C145" s="5" t="s">
        <v>287</v>
      </c>
      <c r="D145" s="5" t="s">
        <v>53</v>
      </c>
      <c r="E145" s="28">
        <f>E146</f>
        <v>50000</v>
      </c>
    </row>
    <row r="146" spans="1:5" ht="24">
      <c r="A146" s="60" t="s">
        <v>62</v>
      </c>
      <c r="B146" s="5" t="s">
        <v>98</v>
      </c>
      <c r="C146" s="5" t="s">
        <v>287</v>
      </c>
      <c r="D146" s="5" t="s">
        <v>54</v>
      </c>
      <c r="E146" s="29">
        <v>50000</v>
      </c>
    </row>
    <row r="147" spans="1:5" ht="24">
      <c r="A147" s="51" t="s">
        <v>288</v>
      </c>
      <c r="B147" s="53" t="s">
        <v>98</v>
      </c>
      <c r="C147" s="52" t="s">
        <v>289</v>
      </c>
      <c r="D147" s="52"/>
      <c r="E147" s="26">
        <f>E148</f>
        <v>490428.67</v>
      </c>
    </row>
    <row r="148" spans="1:5" ht="24">
      <c r="A148" s="43" t="s">
        <v>61</v>
      </c>
      <c r="B148" s="5" t="s">
        <v>98</v>
      </c>
      <c r="C148" s="4" t="s">
        <v>289</v>
      </c>
      <c r="D148" s="4" t="s">
        <v>53</v>
      </c>
      <c r="E148" s="28">
        <f>E149</f>
        <v>490428.67</v>
      </c>
    </row>
    <row r="149" spans="1:5" ht="24">
      <c r="A149" s="43" t="s">
        <v>62</v>
      </c>
      <c r="B149" s="5" t="s">
        <v>98</v>
      </c>
      <c r="C149" s="4" t="s">
        <v>289</v>
      </c>
      <c r="D149" s="4" t="s">
        <v>54</v>
      </c>
      <c r="E149" s="29">
        <v>490428.67</v>
      </c>
    </row>
    <row r="150" spans="1:5" ht="72">
      <c r="A150" s="50" t="s">
        <v>310</v>
      </c>
      <c r="B150" s="53" t="s">
        <v>98</v>
      </c>
      <c r="C150" s="52" t="s">
        <v>309</v>
      </c>
      <c r="D150" s="52"/>
      <c r="E150" s="26">
        <f>E151</f>
        <v>95713.33</v>
      </c>
    </row>
    <row r="151" spans="1:5" ht="24">
      <c r="A151" s="43" t="s">
        <v>61</v>
      </c>
      <c r="B151" s="5" t="s">
        <v>98</v>
      </c>
      <c r="C151" s="4" t="s">
        <v>309</v>
      </c>
      <c r="D151" s="4" t="s">
        <v>53</v>
      </c>
      <c r="E151" s="28">
        <f>E152</f>
        <v>95713.33</v>
      </c>
    </row>
    <row r="152" spans="1:5" ht="24">
      <c r="A152" s="43" t="s">
        <v>62</v>
      </c>
      <c r="B152" s="5" t="s">
        <v>98</v>
      </c>
      <c r="C152" s="4" t="s">
        <v>309</v>
      </c>
      <c r="D152" s="4" t="s">
        <v>54</v>
      </c>
      <c r="E152" s="29">
        <v>95713.33</v>
      </c>
    </row>
    <row r="153" spans="1:5" ht="12">
      <c r="A153" s="16" t="s">
        <v>23</v>
      </c>
      <c r="B153" s="3" t="s">
        <v>24</v>
      </c>
      <c r="C153" s="9"/>
      <c r="D153" s="56"/>
      <c r="E153" s="25">
        <f>E154+E200+E169</f>
        <v>42158509</v>
      </c>
    </row>
    <row r="154" spans="1:5" ht="12">
      <c r="A154" s="17" t="s">
        <v>25</v>
      </c>
      <c r="B154" s="13" t="s">
        <v>26</v>
      </c>
      <c r="C154" s="8"/>
      <c r="D154" s="55"/>
      <c r="E154" s="32">
        <f>+E155</f>
        <v>1160000</v>
      </c>
    </row>
    <row r="155" spans="1:5" ht="36">
      <c r="A155" s="30" t="s">
        <v>70</v>
      </c>
      <c r="B155" s="53" t="s">
        <v>26</v>
      </c>
      <c r="C155" s="53" t="s">
        <v>137</v>
      </c>
      <c r="D155" s="18"/>
      <c r="E155" s="26">
        <f>E156</f>
        <v>1160000</v>
      </c>
    </row>
    <row r="156" spans="1:5" ht="36">
      <c r="A156" s="50" t="s">
        <v>172</v>
      </c>
      <c r="B156" s="53" t="s">
        <v>26</v>
      </c>
      <c r="C156" s="53" t="s">
        <v>136</v>
      </c>
      <c r="D156" s="18"/>
      <c r="E156" s="26">
        <f>E163+E157+E160+E166</f>
        <v>1160000</v>
      </c>
    </row>
    <row r="157" spans="1:5" ht="36">
      <c r="A157" s="50" t="s">
        <v>233</v>
      </c>
      <c r="B157" s="53" t="s">
        <v>26</v>
      </c>
      <c r="C157" s="53" t="s">
        <v>226</v>
      </c>
      <c r="D157" s="18"/>
      <c r="E157" s="26">
        <f>E158</f>
        <v>10000</v>
      </c>
    </row>
    <row r="158" spans="1:5" ht="24">
      <c r="A158" s="43" t="s">
        <v>61</v>
      </c>
      <c r="B158" s="5" t="s">
        <v>26</v>
      </c>
      <c r="C158" s="5" t="s">
        <v>226</v>
      </c>
      <c r="D158" s="18">
        <v>200</v>
      </c>
      <c r="E158" s="28">
        <f>E159</f>
        <v>10000</v>
      </c>
    </row>
    <row r="159" spans="1:5" ht="24">
      <c r="A159" s="60" t="s">
        <v>62</v>
      </c>
      <c r="B159" s="5" t="s">
        <v>26</v>
      </c>
      <c r="C159" s="5" t="s">
        <v>226</v>
      </c>
      <c r="D159" s="18">
        <v>240</v>
      </c>
      <c r="E159" s="29">
        <v>10000</v>
      </c>
    </row>
    <row r="160" spans="1:5" ht="24">
      <c r="A160" s="50" t="s">
        <v>212</v>
      </c>
      <c r="B160" s="53" t="s">
        <v>26</v>
      </c>
      <c r="C160" s="53" t="s">
        <v>241</v>
      </c>
      <c r="D160" s="18"/>
      <c r="E160" s="26">
        <f>E161</f>
        <v>200000</v>
      </c>
    </row>
    <row r="161" spans="1:5" ht="24">
      <c r="A161" s="43" t="s">
        <v>61</v>
      </c>
      <c r="B161" s="5" t="s">
        <v>26</v>
      </c>
      <c r="C161" s="5" t="s">
        <v>241</v>
      </c>
      <c r="D161" s="18">
        <v>200</v>
      </c>
      <c r="E161" s="28">
        <f>E162</f>
        <v>200000</v>
      </c>
    </row>
    <row r="162" spans="1:5" ht="24">
      <c r="A162" s="43" t="s">
        <v>62</v>
      </c>
      <c r="B162" s="5" t="s">
        <v>26</v>
      </c>
      <c r="C162" s="5" t="s">
        <v>241</v>
      </c>
      <c r="D162" s="18">
        <v>240</v>
      </c>
      <c r="E162" s="29">
        <v>200000</v>
      </c>
    </row>
    <row r="163" spans="1:5" ht="72">
      <c r="A163" s="50" t="s">
        <v>218</v>
      </c>
      <c r="B163" s="53" t="s">
        <v>26</v>
      </c>
      <c r="C163" s="53" t="s">
        <v>240</v>
      </c>
      <c r="D163" s="18"/>
      <c r="E163" s="26">
        <f>E164</f>
        <v>150000</v>
      </c>
    </row>
    <row r="164" spans="1:5" ht="24">
      <c r="A164" s="43" t="s">
        <v>61</v>
      </c>
      <c r="B164" s="5" t="s">
        <v>26</v>
      </c>
      <c r="C164" s="5" t="s">
        <v>240</v>
      </c>
      <c r="D164" s="18">
        <v>200</v>
      </c>
      <c r="E164" s="28">
        <f>E165</f>
        <v>150000</v>
      </c>
    </row>
    <row r="165" spans="1:5" ht="24">
      <c r="A165" s="43" t="s">
        <v>62</v>
      </c>
      <c r="B165" s="5" t="s">
        <v>26</v>
      </c>
      <c r="C165" s="5" t="s">
        <v>240</v>
      </c>
      <c r="D165" s="18">
        <v>240</v>
      </c>
      <c r="E165" s="29">
        <v>150000</v>
      </c>
    </row>
    <row r="166" spans="1:5" ht="12">
      <c r="A166" s="51" t="s">
        <v>304</v>
      </c>
      <c r="B166" s="53" t="s">
        <v>26</v>
      </c>
      <c r="C166" s="53" t="s">
        <v>305</v>
      </c>
      <c r="D166" s="18"/>
      <c r="E166" s="26">
        <f>E167</f>
        <v>800000</v>
      </c>
    </row>
    <row r="167" spans="1:5" ht="24">
      <c r="A167" s="43" t="s">
        <v>61</v>
      </c>
      <c r="B167" s="5" t="s">
        <v>26</v>
      </c>
      <c r="C167" s="5" t="s">
        <v>305</v>
      </c>
      <c r="D167" s="18">
        <v>200</v>
      </c>
      <c r="E167" s="28">
        <f>E168</f>
        <v>800000</v>
      </c>
    </row>
    <row r="168" spans="1:5" ht="24">
      <c r="A168" s="43" t="s">
        <v>62</v>
      </c>
      <c r="B168" s="5" t="s">
        <v>26</v>
      </c>
      <c r="C168" s="5" t="s">
        <v>305</v>
      </c>
      <c r="D168" s="18">
        <v>240</v>
      </c>
      <c r="E168" s="29">
        <v>800000</v>
      </c>
    </row>
    <row r="169" spans="1:5" ht="12">
      <c r="A169" s="37" t="s">
        <v>95</v>
      </c>
      <c r="B169" s="13" t="s">
        <v>27</v>
      </c>
      <c r="C169" s="8"/>
      <c r="D169" s="55"/>
      <c r="E169" s="32">
        <f>E170+E175+E180+E193</f>
        <v>9717945</v>
      </c>
    </row>
    <row r="170" spans="1:5" ht="24">
      <c r="A170" s="30" t="s">
        <v>258</v>
      </c>
      <c r="B170" s="53" t="s">
        <v>27</v>
      </c>
      <c r="C170" s="53" t="s">
        <v>163</v>
      </c>
      <c r="D170" s="40"/>
      <c r="E170" s="26">
        <f aca="true" t="shared" si="1" ref="E170:E178">E171</f>
        <v>150000</v>
      </c>
    </row>
    <row r="171" spans="1:5" ht="24">
      <c r="A171" s="51" t="s">
        <v>260</v>
      </c>
      <c r="B171" s="53" t="s">
        <v>27</v>
      </c>
      <c r="C171" s="53" t="s">
        <v>262</v>
      </c>
      <c r="D171" s="40"/>
      <c r="E171" s="26">
        <f t="shared" si="1"/>
        <v>150000</v>
      </c>
    </row>
    <row r="172" spans="1:5" ht="12">
      <c r="A172" s="51" t="s">
        <v>166</v>
      </c>
      <c r="B172" s="53" t="s">
        <v>27</v>
      </c>
      <c r="C172" s="53" t="s">
        <v>268</v>
      </c>
      <c r="D172" s="40"/>
      <c r="E172" s="26">
        <f t="shared" si="1"/>
        <v>150000</v>
      </c>
    </row>
    <row r="173" spans="1:5" ht="24">
      <c r="A173" s="43" t="s">
        <v>61</v>
      </c>
      <c r="B173" s="5" t="s">
        <v>27</v>
      </c>
      <c r="C173" s="5" t="s">
        <v>268</v>
      </c>
      <c r="D173" s="18">
        <v>200</v>
      </c>
      <c r="E173" s="28">
        <f t="shared" si="1"/>
        <v>150000</v>
      </c>
    </row>
    <row r="174" spans="1:5" ht="24">
      <c r="A174" s="43" t="s">
        <v>62</v>
      </c>
      <c r="B174" s="5" t="s">
        <v>27</v>
      </c>
      <c r="C174" s="5" t="s">
        <v>268</v>
      </c>
      <c r="D174" s="18">
        <v>240</v>
      </c>
      <c r="E174" s="29">
        <v>150000</v>
      </c>
    </row>
    <row r="175" spans="1:5" ht="36">
      <c r="A175" s="30" t="s">
        <v>342</v>
      </c>
      <c r="B175" s="53" t="s">
        <v>27</v>
      </c>
      <c r="C175" s="53" t="s">
        <v>290</v>
      </c>
      <c r="D175" s="40"/>
      <c r="E175" s="26">
        <f t="shared" si="1"/>
        <v>2500000</v>
      </c>
    </row>
    <row r="176" spans="1:5" ht="24">
      <c r="A176" s="51" t="s">
        <v>291</v>
      </c>
      <c r="B176" s="53" t="s">
        <v>27</v>
      </c>
      <c r="C176" s="53" t="s">
        <v>292</v>
      </c>
      <c r="D176" s="40"/>
      <c r="E176" s="26">
        <f t="shared" si="1"/>
        <v>2500000</v>
      </c>
    </row>
    <row r="177" spans="1:5" ht="24">
      <c r="A177" s="51" t="s">
        <v>298</v>
      </c>
      <c r="B177" s="53" t="s">
        <v>27</v>
      </c>
      <c r="C177" s="53" t="s">
        <v>299</v>
      </c>
      <c r="D177" s="40"/>
      <c r="E177" s="26">
        <f t="shared" si="1"/>
        <v>2500000</v>
      </c>
    </row>
    <row r="178" spans="1:5" ht="24">
      <c r="A178" s="43" t="s">
        <v>61</v>
      </c>
      <c r="B178" s="5" t="s">
        <v>27</v>
      </c>
      <c r="C178" s="5" t="s">
        <v>299</v>
      </c>
      <c r="D178" s="18">
        <v>200</v>
      </c>
      <c r="E178" s="28">
        <f t="shared" si="1"/>
        <v>2500000</v>
      </c>
    </row>
    <row r="179" spans="1:5" ht="24">
      <c r="A179" s="43" t="s">
        <v>62</v>
      </c>
      <c r="B179" s="5" t="s">
        <v>27</v>
      </c>
      <c r="C179" s="5" t="s">
        <v>299</v>
      </c>
      <c r="D179" s="18">
        <v>240</v>
      </c>
      <c r="E179" s="29">
        <v>2500000</v>
      </c>
    </row>
    <row r="180" spans="1:5" ht="60">
      <c r="A180" s="30" t="s">
        <v>159</v>
      </c>
      <c r="B180" s="53" t="s">
        <v>27</v>
      </c>
      <c r="C180" s="53" t="s">
        <v>160</v>
      </c>
      <c r="D180" s="18"/>
      <c r="E180" s="26">
        <f>E181</f>
        <v>1277945</v>
      </c>
    </row>
    <row r="181" spans="1:5" ht="24">
      <c r="A181" s="51" t="s">
        <v>161</v>
      </c>
      <c r="B181" s="53" t="s">
        <v>27</v>
      </c>
      <c r="C181" s="53" t="s">
        <v>162</v>
      </c>
      <c r="D181" s="18"/>
      <c r="E181" s="26">
        <f>E182+E185+E188</f>
        <v>1277945</v>
      </c>
    </row>
    <row r="182" spans="1:5" ht="24">
      <c r="A182" s="51" t="s">
        <v>313</v>
      </c>
      <c r="B182" s="53" t="s">
        <v>27</v>
      </c>
      <c r="C182" s="53" t="s">
        <v>314</v>
      </c>
      <c r="D182" s="40"/>
      <c r="E182" s="26">
        <f>E183</f>
        <v>230000</v>
      </c>
    </row>
    <row r="183" spans="1:5" ht="24">
      <c r="A183" s="6" t="s">
        <v>61</v>
      </c>
      <c r="B183" s="5" t="s">
        <v>27</v>
      </c>
      <c r="C183" s="5" t="s">
        <v>314</v>
      </c>
      <c r="D183" s="18">
        <v>200</v>
      </c>
      <c r="E183" s="28">
        <f>E184</f>
        <v>230000</v>
      </c>
    </row>
    <row r="184" spans="1:5" ht="24">
      <c r="A184" s="6" t="s">
        <v>62</v>
      </c>
      <c r="B184" s="5" t="s">
        <v>27</v>
      </c>
      <c r="C184" s="5" t="s">
        <v>314</v>
      </c>
      <c r="D184" s="18">
        <v>240</v>
      </c>
      <c r="E184" s="29">
        <v>230000</v>
      </c>
    </row>
    <row r="185" spans="1:5" ht="36">
      <c r="A185" s="50" t="s">
        <v>234</v>
      </c>
      <c r="B185" s="53" t="s">
        <v>27</v>
      </c>
      <c r="C185" s="53" t="s">
        <v>247</v>
      </c>
      <c r="D185" s="40"/>
      <c r="E185" s="26">
        <f>E186</f>
        <v>267945</v>
      </c>
    </row>
    <row r="186" spans="1:5" ht="24">
      <c r="A186" s="6" t="s">
        <v>61</v>
      </c>
      <c r="B186" s="5" t="s">
        <v>27</v>
      </c>
      <c r="C186" s="5" t="s">
        <v>247</v>
      </c>
      <c r="D186" s="18">
        <v>200</v>
      </c>
      <c r="E186" s="28">
        <f>E187</f>
        <v>267945</v>
      </c>
    </row>
    <row r="187" spans="1:5" ht="24">
      <c r="A187" s="6" t="s">
        <v>62</v>
      </c>
      <c r="B187" s="5" t="s">
        <v>27</v>
      </c>
      <c r="C187" s="5" t="s">
        <v>247</v>
      </c>
      <c r="D187" s="18">
        <v>240</v>
      </c>
      <c r="E187" s="29">
        <v>267945</v>
      </c>
    </row>
    <row r="188" spans="1:5" ht="12">
      <c r="A188" s="51" t="s">
        <v>245</v>
      </c>
      <c r="B188" s="53" t="s">
        <v>27</v>
      </c>
      <c r="C188" s="53" t="s">
        <v>246</v>
      </c>
      <c r="D188" s="18"/>
      <c r="E188" s="26">
        <f>E189+E191</f>
        <v>780000</v>
      </c>
    </row>
    <row r="189" spans="1:5" ht="24">
      <c r="A189" s="6" t="s">
        <v>61</v>
      </c>
      <c r="B189" s="5" t="s">
        <v>27</v>
      </c>
      <c r="C189" s="5" t="s">
        <v>246</v>
      </c>
      <c r="D189" s="18">
        <v>200</v>
      </c>
      <c r="E189" s="28">
        <f>E190</f>
        <v>80000</v>
      </c>
    </row>
    <row r="190" spans="1:5" ht="24">
      <c r="A190" s="6" t="s">
        <v>62</v>
      </c>
      <c r="B190" s="5" t="s">
        <v>27</v>
      </c>
      <c r="C190" s="5" t="s">
        <v>246</v>
      </c>
      <c r="D190" s="18">
        <v>240</v>
      </c>
      <c r="E190" s="29">
        <v>80000</v>
      </c>
    </row>
    <row r="191" spans="1:5" ht="12">
      <c r="A191" s="43" t="s">
        <v>45</v>
      </c>
      <c r="B191" s="5" t="s">
        <v>27</v>
      </c>
      <c r="C191" s="5" t="s">
        <v>246</v>
      </c>
      <c r="D191" s="18">
        <v>800</v>
      </c>
      <c r="E191" s="28">
        <f>E192</f>
        <v>700000</v>
      </c>
    </row>
    <row r="192" spans="1:5" ht="36">
      <c r="A192" s="43" t="s">
        <v>66</v>
      </c>
      <c r="B192" s="5" t="s">
        <v>27</v>
      </c>
      <c r="C192" s="5" t="s">
        <v>246</v>
      </c>
      <c r="D192" s="18">
        <v>810</v>
      </c>
      <c r="E192" s="29">
        <v>700000</v>
      </c>
    </row>
    <row r="193" spans="1:5" ht="36">
      <c r="A193" s="30" t="s">
        <v>70</v>
      </c>
      <c r="B193" s="53" t="s">
        <v>27</v>
      </c>
      <c r="C193" s="53" t="s">
        <v>137</v>
      </c>
      <c r="D193" s="18"/>
      <c r="E193" s="26">
        <f>E195</f>
        <v>5790000</v>
      </c>
    </row>
    <row r="194" spans="1:5" ht="36">
      <c r="A194" s="50" t="s">
        <v>172</v>
      </c>
      <c r="B194" s="53" t="s">
        <v>27</v>
      </c>
      <c r="C194" s="53" t="s">
        <v>136</v>
      </c>
      <c r="D194" s="18"/>
      <c r="E194" s="26">
        <f>E195</f>
        <v>5790000</v>
      </c>
    </row>
    <row r="195" spans="1:5" ht="24">
      <c r="A195" s="50" t="s">
        <v>212</v>
      </c>
      <c r="B195" s="53" t="s">
        <v>27</v>
      </c>
      <c r="C195" s="53" t="s">
        <v>241</v>
      </c>
      <c r="D195" s="40"/>
      <c r="E195" s="26">
        <f>E196+E198</f>
        <v>5790000</v>
      </c>
    </row>
    <row r="196" spans="1:5" ht="24">
      <c r="A196" s="43" t="s">
        <v>61</v>
      </c>
      <c r="B196" s="5" t="s">
        <v>27</v>
      </c>
      <c r="C196" s="5" t="s">
        <v>241</v>
      </c>
      <c r="D196" s="18">
        <v>200</v>
      </c>
      <c r="E196" s="28">
        <f>E197</f>
        <v>290000</v>
      </c>
    </row>
    <row r="197" spans="1:5" ht="24">
      <c r="A197" s="43" t="s">
        <v>62</v>
      </c>
      <c r="B197" s="5" t="s">
        <v>27</v>
      </c>
      <c r="C197" s="5" t="s">
        <v>241</v>
      </c>
      <c r="D197" s="18">
        <v>240</v>
      </c>
      <c r="E197" s="29">
        <v>290000</v>
      </c>
    </row>
    <row r="198" spans="1:5" ht="12">
      <c r="A198" s="43" t="s">
        <v>45</v>
      </c>
      <c r="B198" s="5" t="s">
        <v>27</v>
      </c>
      <c r="C198" s="5" t="s">
        <v>241</v>
      </c>
      <c r="D198" s="18">
        <v>800</v>
      </c>
      <c r="E198" s="28">
        <f>E199</f>
        <v>5500000</v>
      </c>
    </row>
    <row r="199" spans="1:5" ht="36">
      <c r="A199" s="43" t="s">
        <v>66</v>
      </c>
      <c r="B199" s="5" t="s">
        <v>27</v>
      </c>
      <c r="C199" s="5" t="s">
        <v>241</v>
      </c>
      <c r="D199" s="18">
        <v>810</v>
      </c>
      <c r="E199" s="29">
        <v>5500000</v>
      </c>
    </row>
    <row r="200" spans="1:5" ht="12">
      <c r="A200" s="37" t="s">
        <v>28</v>
      </c>
      <c r="B200" s="13" t="s">
        <v>29</v>
      </c>
      <c r="C200" s="8"/>
      <c r="D200" s="55"/>
      <c r="E200" s="32">
        <f>E201+E229+E234</f>
        <v>31280564</v>
      </c>
    </row>
    <row r="201" spans="1:5" ht="36">
      <c r="A201" s="30" t="s">
        <v>67</v>
      </c>
      <c r="B201" s="53" t="s">
        <v>29</v>
      </c>
      <c r="C201" s="53" t="s">
        <v>149</v>
      </c>
      <c r="D201" s="18"/>
      <c r="E201" s="26">
        <f>E202</f>
        <v>30639564</v>
      </c>
    </row>
    <row r="202" spans="1:5" ht="24">
      <c r="A202" s="107" t="s">
        <v>200</v>
      </c>
      <c r="B202" s="53" t="s">
        <v>29</v>
      </c>
      <c r="C202" s="53" t="s">
        <v>167</v>
      </c>
      <c r="D202" s="18"/>
      <c r="E202" s="26">
        <f>E203+E208+E211+E214+E217+E226+E223++E220</f>
        <v>30639564</v>
      </c>
    </row>
    <row r="203" spans="1:5" ht="12">
      <c r="A203" s="50" t="s">
        <v>68</v>
      </c>
      <c r="B203" s="53" t="s">
        <v>29</v>
      </c>
      <c r="C203" s="53" t="s">
        <v>168</v>
      </c>
      <c r="D203" s="40"/>
      <c r="E203" s="26">
        <f>E204+E206</f>
        <v>7521000</v>
      </c>
    </row>
    <row r="204" spans="1:5" ht="24">
      <c r="A204" s="43" t="s">
        <v>61</v>
      </c>
      <c r="B204" s="5" t="s">
        <v>29</v>
      </c>
      <c r="C204" s="5" t="s">
        <v>168</v>
      </c>
      <c r="D204" s="18">
        <v>200</v>
      </c>
      <c r="E204" s="28">
        <f>E205</f>
        <v>7520000</v>
      </c>
    </row>
    <row r="205" spans="1:5" ht="24">
      <c r="A205" s="43" t="s">
        <v>62</v>
      </c>
      <c r="B205" s="5" t="s">
        <v>29</v>
      </c>
      <c r="C205" s="5" t="s">
        <v>168</v>
      </c>
      <c r="D205" s="18">
        <v>240</v>
      </c>
      <c r="E205" s="29">
        <v>7520000</v>
      </c>
    </row>
    <row r="206" spans="1:5" ht="12">
      <c r="A206" s="43" t="s">
        <v>45</v>
      </c>
      <c r="B206" s="5" t="s">
        <v>29</v>
      </c>
      <c r="C206" s="5" t="s">
        <v>168</v>
      </c>
      <c r="D206" s="18">
        <v>800</v>
      </c>
      <c r="E206" s="28">
        <f>E207</f>
        <v>1000</v>
      </c>
    </row>
    <row r="207" spans="1:5" ht="12">
      <c r="A207" s="43" t="s">
        <v>63</v>
      </c>
      <c r="B207" s="5" t="s">
        <v>29</v>
      </c>
      <c r="C207" s="5" t="s">
        <v>168</v>
      </c>
      <c r="D207" s="18">
        <v>850</v>
      </c>
      <c r="E207" s="29">
        <v>1000</v>
      </c>
    </row>
    <row r="208" spans="1:5" ht="12">
      <c r="A208" s="14" t="s">
        <v>107</v>
      </c>
      <c r="B208" s="53" t="s">
        <v>29</v>
      </c>
      <c r="C208" s="53" t="s">
        <v>169</v>
      </c>
      <c r="D208" s="18"/>
      <c r="E208" s="26">
        <f>E209</f>
        <v>12834464</v>
      </c>
    </row>
    <row r="209" spans="1:5" ht="24">
      <c r="A209" s="43" t="s">
        <v>61</v>
      </c>
      <c r="B209" s="5" t="s">
        <v>29</v>
      </c>
      <c r="C209" s="5" t="s">
        <v>169</v>
      </c>
      <c r="D209" s="18">
        <v>200</v>
      </c>
      <c r="E209" s="28">
        <f>E210</f>
        <v>12834464</v>
      </c>
    </row>
    <row r="210" spans="1:5" ht="24">
      <c r="A210" s="60" t="s">
        <v>62</v>
      </c>
      <c r="B210" s="5" t="s">
        <v>29</v>
      </c>
      <c r="C210" s="5" t="s">
        <v>169</v>
      </c>
      <c r="D210" s="18">
        <v>240</v>
      </c>
      <c r="E210" s="29">
        <v>12834464</v>
      </c>
    </row>
    <row r="211" spans="1:5" ht="24">
      <c r="A211" s="14" t="s">
        <v>109</v>
      </c>
      <c r="B211" s="53" t="s">
        <v>29</v>
      </c>
      <c r="C211" s="53" t="s">
        <v>196</v>
      </c>
      <c r="D211" s="40"/>
      <c r="E211" s="26">
        <f>E212</f>
        <v>1500000</v>
      </c>
    </row>
    <row r="212" spans="1:5" ht="24">
      <c r="A212" s="43" t="s">
        <v>61</v>
      </c>
      <c r="B212" s="5" t="s">
        <v>29</v>
      </c>
      <c r="C212" s="5" t="s">
        <v>196</v>
      </c>
      <c r="D212" s="18">
        <v>200</v>
      </c>
      <c r="E212" s="28">
        <f>E213</f>
        <v>1500000</v>
      </c>
    </row>
    <row r="213" spans="1:5" ht="24">
      <c r="A213" s="43" t="s">
        <v>62</v>
      </c>
      <c r="B213" s="5" t="s">
        <v>29</v>
      </c>
      <c r="C213" s="5" t="s">
        <v>196</v>
      </c>
      <c r="D213" s="18">
        <v>240</v>
      </c>
      <c r="E213" s="29">
        <v>1500000</v>
      </c>
    </row>
    <row r="214" spans="1:5" ht="24">
      <c r="A214" s="14" t="s">
        <v>229</v>
      </c>
      <c r="B214" s="53" t="s">
        <v>29</v>
      </c>
      <c r="C214" s="53" t="s">
        <v>227</v>
      </c>
      <c r="D214" s="40"/>
      <c r="E214" s="26">
        <f>E215</f>
        <v>30100</v>
      </c>
    </row>
    <row r="215" spans="1:5" ht="24">
      <c r="A215" s="43" t="s">
        <v>61</v>
      </c>
      <c r="B215" s="5" t="s">
        <v>29</v>
      </c>
      <c r="C215" s="5" t="s">
        <v>227</v>
      </c>
      <c r="D215" s="18">
        <v>200</v>
      </c>
      <c r="E215" s="28">
        <f>E216</f>
        <v>30100</v>
      </c>
    </row>
    <row r="216" spans="1:5" ht="24">
      <c r="A216" s="60" t="s">
        <v>62</v>
      </c>
      <c r="B216" s="5" t="s">
        <v>29</v>
      </c>
      <c r="C216" s="5" t="s">
        <v>227</v>
      </c>
      <c r="D216" s="18">
        <v>240</v>
      </c>
      <c r="E216" s="29">
        <v>30100</v>
      </c>
    </row>
    <row r="217" spans="1:5" ht="12">
      <c r="A217" s="14" t="s">
        <v>69</v>
      </c>
      <c r="B217" s="53" t="s">
        <v>29</v>
      </c>
      <c r="C217" s="53" t="s">
        <v>170</v>
      </c>
      <c r="D217" s="18"/>
      <c r="E217" s="26">
        <f>E218</f>
        <v>1964000</v>
      </c>
    </row>
    <row r="218" spans="1:5" ht="24">
      <c r="A218" s="43" t="s">
        <v>61</v>
      </c>
      <c r="B218" s="5" t="s">
        <v>29</v>
      </c>
      <c r="C218" s="5" t="s">
        <v>170</v>
      </c>
      <c r="D218" s="18">
        <v>200</v>
      </c>
      <c r="E218" s="28">
        <f>E219</f>
        <v>1964000</v>
      </c>
    </row>
    <row r="219" spans="1:5" ht="24">
      <c r="A219" s="43" t="s">
        <v>62</v>
      </c>
      <c r="B219" s="5" t="s">
        <v>29</v>
      </c>
      <c r="C219" s="5" t="s">
        <v>170</v>
      </c>
      <c r="D219" s="18">
        <v>240</v>
      </c>
      <c r="E219" s="29">
        <v>1964000</v>
      </c>
    </row>
    <row r="220" spans="1:5" ht="12">
      <c r="A220" s="14" t="s">
        <v>243</v>
      </c>
      <c r="B220" s="53" t="s">
        <v>29</v>
      </c>
      <c r="C220" s="53" t="s">
        <v>242</v>
      </c>
      <c r="D220" s="40"/>
      <c r="E220" s="26">
        <f>E221</f>
        <v>2100000</v>
      </c>
    </row>
    <row r="221" spans="1:5" ht="24">
      <c r="A221" s="43" t="s">
        <v>61</v>
      </c>
      <c r="B221" s="5" t="s">
        <v>29</v>
      </c>
      <c r="C221" s="5" t="s">
        <v>242</v>
      </c>
      <c r="D221" s="18">
        <v>200</v>
      </c>
      <c r="E221" s="28">
        <f>E222</f>
        <v>2100000</v>
      </c>
    </row>
    <row r="222" spans="1:5" ht="24">
      <c r="A222" s="43" t="s">
        <v>62</v>
      </c>
      <c r="B222" s="5" t="s">
        <v>29</v>
      </c>
      <c r="C222" s="5" t="s">
        <v>242</v>
      </c>
      <c r="D222" s="18">
        <v>240</v>
      </c>
      <c r="E222" s="29">
        <v>2100000</v>
      </c>
    </row>
    <row r="223" spans="1:5" ht="24">
      <c r="A223" s="14" t="s">
        <v>230</v>
      </c>
      <c r="B223" s="53" t="s">
        <v>29</v>
      </c>
      <c r="C223" s="53" t="s">
        <v>228</v>
      </c>
      <c r="D223" s="18"/>
      <c r="E223" s="26">
        <f>E224</f>
        <v>20000</v>
      </c>
    </row>
    <row r="224" spans="1:5" ht="24">
      <c r="A224" s="43" t="s">
        <v>61</v>
      </c>
      <c r="B224" s="5" t="s">
        <v>29</v>
      </c>
      <c r="C224" s="5" t="s">
        <v>228</v>
      </c>
      <c r="D224" s="18">
        <v>200</v>
      </c>
      <c r="E224" s="28">
        <f>E225</f>
        <v>20000</v>
      </c>
    </row>
    <row r="225" spans="1:5" ht="24">
      <c r="A225" s="60" t="s">
        <v>62</v>
      </c>
      <c r="B225" s="5" t="s">
        <v>29</v>
      </c>
      <c r="C225" s="5" t="s">
        <v>228</v>
      </c>
      <c r="D225" s="18">
        <v>240</v>
      </c>
      <c r="E225" s="29">
        <v>20000</v>
      </c>
    </row>
    <row r="226" spans="1:5" ht="12">
      <c r="A226" s="14" t="s">
        <v>110</v>
      </c>
      <c r="B226" s="53" t="s">
        <v>29</v>
      </c>
      <c r="C226" s="53" t="s">
        <v>171</v>
      </c>
      <c r="D226" s="18"/>
      <c r="E226" s="26">
        <f>E227</f>
        <v>4670000</v>
      </c>
    </row>
    <row r="227" spans="1:5" ht="24">
      <c r="A227" s="43" t="s">
        <v>61</v>
      </c>
      <c r="B227" s="5" t="s">
        <v>29</v>
      </c>
      <c r="C227" s="5" t="s">
        <v>171</v>
      </c>
      <c r="D227" s="18">
        <v>200</v>
      </c>
      <c r="E227" s="28">
        <f>E228</f>
        <v>4670000</v>
      </c>
    </row>
    <row r="228" spans="1:5" ht="24">
      <c r="A228" s="43" t="s">
        <v>62</v>
      </c>
      <c r="B228" s="5" t="s">
        <v>29</v>
      </c>
      <c r="C228" s="5" t="s">
        <v>171</v>
      </c>
      <c r="D228" s="18">
        <v>240</v>
      </c>
      <c r="E228" s="29">
        <v>4670000</v>
      </c>
    </row>
    <row r="229" spans="1:5" ht="36">
      <c r="A229" s="30" t="s">
        <v>302</v>
      </c>
      <c r="B229" s="53" t="s">
        <v>29</v>
      </c>
      <c r="C229" s="53" t="s">
        <v>282</v>
      </c>
      <c r="D229" s="40"/>
      <c r="E229" s="26">
        <f>E230</f>
        <v>300000</v>
      </c>
    </row>
    <row r="230" spans="1:5" ht="24">
      <c r="A230" s="51" t="s">
        <v>293</v>
      </c>
      <c r="B230" s="53" t="s">
        <v>29</v>
      </c>
      <c r="C230" s="53" t="s">
        <v>283</v>
      </c>
      <c r="D230" s="40"/>
      <c r="E230" s="26">
        <f>E231</f>
        <v>300000</v>
      </c>
    </row>
    <row r="231" spans="1:5" ht="12">
      <c r="A231" s="51" t="s">
        <v>307</v>
      </c>
      <c r="B231" s="53" t="s">
        <v>29</v>
      </c>
      <c r="C231" s="53" t="s">
        <v>308</v>
      </c>
      <c r="D231" s="40"/>
      <c r="E231" s="26">
        <f>E232</f>
        <v>300000</v>
      </c>
    </row>
    <row r="232" spans="1:5" ht="24">
      <c r="A232" s="43" t="s">
        <v>61</v>
      </c>
      <c r="B232" s="5" t="s">
        <v>29</v>
      </c>
      <c r="C232" s="5" t="s">
        <v>308</v>
      </c>
      <c r="D232" s="18">
        <v>200</v>
      </c>
      <c r="E232" s="28">
        <f>E233</f>
        <v>300000</v>
      </c>
    </row>
    <row r="233" spans="1:5" ht="24">
      <c r="A233" s="43" t="s">
        <v>62</v>
      </c>
      <c r="B233" s="5" t="s">
        <v>29</v>
      </c>
      <c r="C233" s="5" t="s">
        <v>308</v>
      </c>
      <c r="D233" s="18">
        <v>240</v>
      </c>
      <c r="E233" s="29">
        <v>300000</v>
      </c>
    </row>
    <row r="234" spans="1:5" ht="24">
      <c r="A234" s="30" t="s">
        <v>258</v>
      </c>
      <c r="B234" s="53" t="s">
        <v>29</v>
      </c>
      <c r="C234" s="53" t="s">
        <v>163</v>
      </c>
      <c r="D234" s="40"/>
      <c r="E234" s="26">
        <f>E235</f>
        <v>341000</v>
      </c>
    </row>
    <row r="235" spans="1:5" ht="24">
      <c r="A235" s="51" t="s">
        <v>260</v>
      </c>
      <c r="B235" s="53" t="s">
        <v>29</v>
      </c>
      <c r="C235" s="53" t="s">
        <v>262</v>
      </c>
      <c r="D235" s="40"/>
      <c r="E235" s="26">
        <f>E236</f>
        <v>341000</v>
      </c>
    </row>
    <row r="236" spans="1:5" ht="12">
      <c r="A236" s="51" t="s">
        <v>166</v>
      </c>
      <c r="B236" s="53" t="s">
        <v>29</v>
      </c>
      <c r="C236" s="53" t="s">
        <v>268</v>
      </c>
      <c r="D236" s="40"/>
      <c r="E236" s="26">
        <f>E237</f>
        <v>341000</v>
      </c>
    </row>
    <row r="237" spans="1:5" ht="24">
      <c r="A237" s="43" t="s">
        <v>61</v>
      </c>
      <c r="B237" s="5" t="s">
        <v>29</v>
      </c>
      <c r="C237" s="5" t="s">
        <v>268</v>
      </c>
      <c r="D237" s="18">
        <v>200</v>
      </c>
      <c r="E237" s="28">
        <f>E238</f>
        <v>341000</v>
      </c>
    </row>
    <row r="238" spans="1:5" ht="24">
      <c r="A238" s="43" t="s">
        <v>62</v>
      </c>
      <c r="B238" s="5" t="s">
        <v>29</v>
      </c>
      <c r="C238" s="5" t="s">
        <v>268</v>
      </c>
      <c r="D238" s="18">
        <v>240</v>
      </c>
      <c r="E238" s="29">
        <v>341000</v>
      </c>
    </row>
    <row r="239" spans="1:5" ht="12">
      <c r="A239" s="16" t="s">
        <v>30</v>
      </c>
      <c r="B239" s="3" t="s">
        <v>31</v>
      </c>
      <c r="C239" s="9"/>
      <c r="D239" s="9"/>
      <c r="E239" s="25">
        <f>E240</f>
        <v>318312</v>
      </c>
    </row>
    <row r="240" spans="1:5" ht="12">
      <c r="A240" s="38" t="s">
        <v>32</v>
      </c>
      <c r="B240" s="13" t="s">
        <v>33</v>
      </c>
      <c r="C240" s="8"/>
      <c r="D240" s="8"/>
      <c r="E240" s="32">
        <f aca="true" t="shared" si="2" ref="E240:E247">E241</f>
        <v>318312</v>
      </c>
    </row>
    <row r="241" spans="1:5" ht="36">
      <c r="A241" s="30" t="s">
        <v>303</v>
      </c>
      <c r="B241" s="53" t="s">
        <v>33</v>
      </c>
      <c r="C241" s="53" t="s">
        <v>174</v>
      </c>
      <c r="D241" s="53"/>
      <c r="E241" s="26">
        <f t="shared" si="2"/>
        <v>318312</v>
      </c>
    </row>
    <row r="242" spans="1:5" ht="24">
      <c r="A242" s="50" t="s">
        <v>173</v>
      </c>
      <c r="B242" s="53" t="s">
        <v>33</v>
      </c>
      <c r="C242" s="53" t="s">
        <v>175</v>
      </c>
      <c r="D242" s="53"/>
      <c r="E242" s="26">
        <f>E243+E246+E249</f>
        <v>318312</v>
      </c>
    </row>
    <row r="243" spans="1:5" ht="12">
      <c r="A243" s="50" t="s">
        <v>294</v>
      </c>
      <c r="B243" s="53" t="s">
        <v>33</v>
      </c>
      <c r="C243" s="53" t="s">
        <v>295</v>
      </c>
      <c r="D243" s="5"/>
      <c r="E243" s="26">
        <f t="shared" si="2"/>
        <v>100000</v>
      </c>
    </row>
    <row r="244" spans="1:5" ht="24">
      <c r="A244" s="43" t="s">
        <v>61</v>
      </c>
      <c r="B244" s="5" t="s">
        <v>33</v>
      </c>
      <c r="C244" s="5" t="s">
        <v>295</v>
      </c>
      <c r="D244" s="5" t="s">
        <v>53</v>
      </c>
      <c r="E244" s="28">
        <f t="shared" si="2"/>
        <v>100000</v>
      </c>
    </row>
    <row r="245" spans="1:5" ht="24">
      <c r="A245" s="43" t="s">
        <v>62</v>
      </c>
      <c r="B245" s="5" t="s">
        <v>33</v>
      </c>
      <c r="C245" s="5" t="s">
        <v>295</v>
      </c>
      <c r="D245" s="5" t="s">
        <v>54</v>
      </c>
      <c r="E245" s="29">
        <v>100000</v>
      </c>
    </row>
    <row r="246" spans="1:5" ht="12">
      <c r="A246" s="50" t="s">
        <v>88</v>
      </c>
      <c r="B246" s="53" t="s">
        <v>33</v>
      </c>
      <c r="C246" s="53" t="s">
        <v>176</v>
      </c>
      <c r="D246" s="5"/>
      <c r="E246" s="26">
        <f t="shared" si="2"/>
        <v>117000</v>
      </c>
    </row>
    <row r="247" spans="1:5" ht="24">
      <c r="A247" s="43" t="s">
        <v>61</v>
      </c>
      <c r="B247" s="5" t="s">
        <v>33</v>
      </c>
      <c r="C247" s="5" t="s">
        <v>176</v>
      </c>
      <c r="D247" s="5" t="s">
        <v>53</v>
      </c>
      <c r="E247" s="28">
        <f t="shared" si="2"/>
        <v>117000</v>
      </c>
    </row>
    <row r="248" spans="1:5" ht="24">
      <c r="A248" s="43" t="s">
        <v>62</v>
      </c>
      <c r="B248" s="5" t="s">
        <v>33</v>
      </c>
      <c r="C248" s="5" t="s">
        <v>176</v>
      </c>
      <c r="D248" s="5" t="s">
        <v>54</v>
      </c>
      <c r="E248" s="29">
        <v>117000</v>
      </c>
    </row>
    <row r="249" spans="1:5" ht="12">
      <c r="A249" s="50" t="s">
        <v>177</v>
      </c>
      <c r="B249" s="53" t="s">
        <v>33</v>
      </c>
      <c r="C249" s="53" t="s">
        <v>213</v>
      </c>
      <c r="D249" s="53"/>
      <c r="E249" s="26">
        <f>E250</f>
        <v>101312</v>
      </c>
    </row>
    <row r="250" spans="1:5" ht="48">
      <c r="A250" s="6" t="s">
        <v>77</v>
      </c>
      <c r="B250" s="5" t="s">
        <v>33</v>
      </c>
      <c r="C250" s="5" t="s">
        <v>213</v>
      </c>
      <c r="D250" s="5" t="s">
        <v>50</v>
      </c>
      <c r="E250" s="28">
        <f>E251</f>
        <v>101312</v>
      </c>
    </row>
    <row r="251" spans="1:5" ht="12">
      <c r="A251" s="6" t="s">
        <v>78</v>
      </c>
      <c r="B251" s="5" t="s">
        <v>33</v>
      </c>
      <c r="C251" s="5" t="s">
        <v>213</v>
      </c>
      <c r="D251" s="5" t="s">
        <v>79</v>
      </c>
      <c r="E251" s="29">
        <v>101312</v>
      </c>
    </row>
    <row r="252" spans="1:5" ht="12">
      <c r="A252" s="1" t="s">
        <v>34</v>
      </c>
      <c r="B252" s="3" t="s">
        <v>35</v>
      </c>
      <c r="C252" s="9"/>
      <c r="D252" s="9"/>
      <c r="E252" s="25">
        <f>E253</f>
        <v>23417951</v>
      </c>
    </row>
    <row r="253" spans="1:5" ht="12">
      <c r="A253" s="38" t="s">
        <v>36</v>
      </c>
      <c r="B253" s="13" t="s">
        <v>37</v>
      </c>
      <c r="C253" s="8"/>
      <c r="D253" s="8"/>
      <c r="E253" s="32">
        <f>E254</f>
        <v>23417951</v>
      </c>
    </row>
    <row r="254" spans="1:5" ht="24">
      <c r="A254" s="30" t="s">
        <v>179</v>
      </c>
      <c r="B254" s="53" t="s">
        <v>37</v>
      </c>
      <c r="C254" s="53" t="s">
        <v>178</v>
      </c>
      <c r="D254" s="5"/>
      <c r="E254" s="26">
        <f>E255</f>
        <v>23417951</v>
      </c>
    </row>
    <row r="255" spans="1:5" ht="24">
      <c r="A255" s="50" t="s">
        <v>250</v>
      </c>
      <c r="B255" s="53" t="s">
        <v>37</v>
      </c>
      <c r="C255" s="53" t="s">
        <v>248</v>
      </c>
      <c r="D255" s="5"/>
      <c r="E255" s="26">
        <f>E256+E263+E266</f>
        <v>23417951</v>
      </c>
    </row>
    <row r="256" spans="1:5" ht="24">
      <c r="A256" s="50" t="s">
        <v>76</v>
      </c>
      <c r="B256" s="53" t="s">
        <v>37</v>
      </c>
      <c r="C256" s="53" t="s">
        <v>252</v>
      </c>
      <c r="D256" s="53"/>
      <c r="E256" s="26">
        <f>E257+E259+E261</f>
        <v>19018951</v>
      </c>
    </row>
    <row r="257" spans="1:5" ht="48">
      <c r="A257" s="6" t="s">
        <v>77</v>
      </c>
      <c r="B257" s="5" t="s">
        <v>37</v>
      </c>
      <c r="C257" s="5" t="s">
        <v>252</v>
      </c>
      <c r="D257" s="5" t="s">
        <v>50</v>
      </c>
      <c r="E257" s="28">
        <f>E258</f>
        <v>15779451</v>
      </c>
    </row>
    <row r="258" spans="1:5" ht="12">
      <c r="A258" s="6" t="s">
        <v>78</v>
      </c>
      <c r="B258" s="5" t="s">
        <v>37</v>
      </c>
      <c r="C258" s="5" t="s">
        <v>252</v>
      </c>
      <c r="D258" s="5" t="s">
        <v>79</v>
      </c>
      <c r="E258" s="29">
        <v>15779451</v>
      </c>
    </row>
    <row r="259" spans="1:5" ht="24">
      <c r="A259" s="43" t="s">
        <v>61</v>
      </c>
      <c r="B259" s="5" t="s">
        <v>37</v>
      </c>
      <c r="C259" s="5" t="s">
        <v>252</v>
      </c>
      <c r="D259" s="5" t="s">
        <v>53</v>
      </c>
      <c r="E259" s="28">
        <f>E260</f>
        <v>3238500</v>
      </c>
    </row>
    <row r="260" spans="1:5" ht="24">
      <c r="A260" s="43" t="s">
        <v>62</v>
      </c>
      <c r="B260" s="5" t="s">
        <v>37</v>
      </c>
      <c r="C260" s="5" t="s">
        <v>252</v>
      </c>
      <c r="D260" s="5" t="s">
        <v>54</v>
      </c>
      <c r="E260" s="29">
        <v>3238500</v>
      </c>
    </row>
    <row r="261" spans="1:5" ht="12">
      <c r="A261" s="45" t="s">
        <v>45</v>
      </c>
      <c r="B261" s="5" t="s">
        <v>37</v>
      </c>
      <c r="C261" s="5" t="s">
        <v>252</v>
      </c>
      <c r="D261" s="4" t="s">
        <v>55</v>
      </c>
      <c r="E261" s="28">
        <f>E262</f>
        <v>1000</v>
      </c>
    </row>
    <row r="262" spans="1:5" ht="12">
      <c r="A262" s="45" t="s">
        <v>63</v>
      </c>
      <c r="B262" s="5" t="s">
        <v>37</v>
      </c>
      <c r="C262" s="5" t="s">
        <v>252</v>
      </c>
      <c r="D262" s="4" t="s">
        <v>56</v>
      </c>
      <c r="E262" s="29">
        <v>1000</v>
      </c>
    </row>
    <row r="263" spans="1:5" ht="24">
      <c r="A263" s="50" t="s">
        <v>84</v>
      </c>
      <c r="B263" s="53" t="s">
        <v>37</v>
      </c>
      <c r="C263" s="53" t="s">
        <v>249</v>
      </c>
      <c r="D263" s="5"/>
      <c r="E263" s="26">
        <f>E264</f>
        <v>1577000</v>
      </c>
    </row>
    <row r="264" spans="1:5" ht="24">
      <c r="A264" s="43" t="s">
        <v>61</v>
      </c>
      <c r="B264" s="5" t="s">
        <v>37</v>
      </c>
      <c r="C264" s="5" t="s">
        <v>249</v>
      </c>
      <c r="D264" s="5" t="s">
        <v>53</v>
      </c>
      <c r="E264" s="28">
        <f>E265</f>
        <v>1577000</v>
      </c>
    </row>
    <row r="265" spans="1:5" ht="24">
      <c r="A265" s="43" t="s">
        <v>62</v>
      </c>
      <c r="B265" s="5" t="s">
        <v>37</v>
      </c>
      <c r="C265" s="5" t="s">
        <v>249</v>
      </c>
      <c r="D265" s="5" t="s">
        <v>54</v>
      </c>
      <c r="E265" s="29">
        <v>1577000</v>
      </c>
    </row>
    <row r="266" spans="1:5" ht="24">
      <c r="A266" s="50" t="s">
        <v>85</v>
      </c>
      <c r="B266" s="53" t="s">
        <v>37</v>
      </c>
      <c r="C266" s="53" t="s">
        <v>251</v>
      </c>
      <c r="D266" s="5"/>
      <c r="E266" s="26">
        <f>E267</f>
        <v>2822000</v>
      </c>
    </row>
    <row r="267" spans="1:5" ht="24">
      <c r="A267" s="43" t="s">
        <v>61</v>
      </c>
      <c r="B267" s="5" t="s">
        <v>37</v>
      </c>
      <c r="C267" s="5" t="s">
        <v>251</v>
      </c>
      <c r="D267" s="5" t="s">
        <v>53</v>
      </c>
      <c r="E267" s="28">
        <f>E268</f>
        <v>2822000</v>
      </c>
    </row>
    <row r="268" spans="1:5" ht="24">
      <c r="A268" s="43" t="s">
        <v>62</v>
      </c>
      <c r="B268" s="5" t="s">
        <v>37</v>
      </c>
      <c r="C268" s="5" t="s">
        <v>251</v>
      </c>
      <c r="D268" s="5" t="s">
        <v>54</v>
      </c>
      <c r="E268" s="29">
        <v>2822000</v>
      </c>
    </row>
    <row r="269" spans="1:5" ht="12">
      <c r="A269" s="1" t="s">
        <v>38</v>
      </c>
      <c r="B269" s="3" t="s">
        <v>39</v>
      </c>
      <c r="C269" s="9"/>
      <c r="D269" s="9"/>
      <c r="E269" s="25">
        <f>E270+E277</f>
        <v>3428128</v>
      </c>
    </row>
    <row r="270" spans="1:5" ht="12">
      <c r="A270" s="38" t="s">
        <v>40</v>
      </c>
      <c r="B270" s="13" t="s">
        <v>41</v>
      </c>
      <c r="C270" s="13"/>
      <c r="D270" s="13"/>
      <c r="E270" s="32">
        <f aca="true" t="shared" si="3" ref="E270:E275">E271</f>
        <v>15000</v>
      </c>
    </row>
    <row r="271" spans="1:5" ht="24">
      <c r="A271" s="30" t="s">
        <v>71</v>
      </c>
      <c r="B271" s="53" t="s">
        <v>41</v>
      </c>
      <c r="C271" s="53" t="s">
        <v>181</v>
      </c>
      <c r="D271" s="5"/>
      <c r="E271" s="26">
        <f t="shared" si="3"/>
        <v>15000</v>
      </c>
    </row>
    <row r="272" spans="1:5" ht="36">
      <c r="A272" s="30" t="s">
        <v>180</v>
      </c>
      <c r="B272" s="53" t="s">
        <v>41</v>
      </c>
      <c r="C272" s="53" t="s">
        <v>182</v>
      </c>
      <c r="D272" s="5"/>
      <c r="E272" s="28">
        <f t="shared" si="3"/>
        <v>15000</v>
      </c>
    </row>
    <row r="273" spans="1:5" ht="24">
      <c r="A273" s="14" t="s">
        <v>188</v>
      </c>
      <c r="B273" s="53" t="s">
        <v>41</v>
      </c>
      <c r="C273" s="53" t="s">
        <v>183</v>
      </c>
      <c r="D273" s="5"/>
      <c r="E273" s="28">
        <f t="shared" si="3"/>
        <v>15000</v>
      </c>
    </row>
    <row r="274" spans="1:5" ht="96">
      <c r="A274" s="51" t="s">
        <v>190</v>
      </c>
      <c r="B274" s="53" t="s">
        <v>41</v>
      </c>
      <c r="C274" s="53" t="s">
        <v>279</v>
      </c>
      <c r="D274" s="5"/>
      <c r="E274" s="28">
        <f t="shared" si="3"/>
        <v>15000</v>
      </c>
    </row>
    <row r="275" spans="1:5" ht="12">
      <c r="A275" s="43" t="s">
        <v>45</v>
      </c>
      <c r="B275" s="5" t="s">
        <v>41</v>
      </c>
      <c r="C275" s="5" t="s">
        <v>279</v>
      </c>
      <c r="D275" s="5" t="s">
        <v>113</v>
      </c>
      <c r="E275" s="28">
        <f t="shared" si="3"/>
        <v>15000</v>
      </c>
    </row>
    <row r="276" spans="1:5" ht="12">
      <c r="A276" s="43" t="s">
        <v>115</v>
      </c>
      <c r="B276" s="5" t="s">
        <v>41</v>
      </c>
      <c r="C276" s="5" t="s">
        <v>279</v>
      </c>
      <c r="D276" s="5" t="s">
        <v>114</v>
      </c>
      <c r="E276" s="29">
        <v>15000</v>
      </c>
    </row>
    <row r="277" spans="1:5" ht="12">
      <c r="A277" s="38" t="s">
        <v>280</v>
      </c>
      <c r="B277" s="13" t="s">
        <v>281</v>
      </c>
      <c r="C277" s="13"/>
      <c r="D277" s="8"/>
      <c r="E277" s="32">
        <f>E278+E301</f>
        <v>3413128</v>
      </c>
    </row>
    <row r="278" spans="1:5" ht="24">
      <c r="A278" s="30" t="s">
        <v>71</v>
      </c>
      <c r="B278" s="53" t="s">
        <v>281</v>
      </c>
      <c r="C278" s="53" t="s">
        <v>181</v>
      </c>
      <c r="D278" s="5"/>
      <c r="E278" s="26">
        <f>E279+E291</f>
        <v>2644000</v>
      </c>
    </row>
    <row r="279" spans="1:5" ht="36">
      <c r="A279" s="30" t="s">
        <v>180</v>
      </c>
      <c r="B279" s="53" t="s">
        <v>281</v>
      </c>
      <c r="C279" s="53" t="s">
        <v>182</v>
      </c>
      <c r="D279" s="5"/>
      <c r="E279" s="26">
        <f>+E280</f>
        <v>393000</v>
      </c>
    </row>
    <row r="280" spans="1:5" ht="24">
      <c r="A280" s="14" t="s">
        <v>188</v>
      </c>
      <c r="B280" s="53" t="s">
        <v>281</v>
      </c>
      <c r="C280" s="53" t="s">
        <v>183</v>
      </c>
      <c r="D280" s="5"/>
      <c r="E280" s="26">
        <f>E281+E286</f>
        <v>393000</v>
      </c>
    </row>
    <row r="281" spans="1:5" ht="36">
      <c r="A281" s="14" t="s">
        <v>253</v>
      </c>
      <c r="B281" s="53" t="s">
        <v>281</v>
      </c>
      <c r="C281" s="53" t="s">
        <v>269</v>
      </c>
      <c r="D281" s="5"/>
      <c r="E281" s="26">
        <f>E282+E284</f>
        <v>80000</v>
      </c>
    </row>
    <row r="282" spans="1:5" ht="24">
      <c r="A282" s="43" t="s">
        <v>61</v>
      </c>
      <c r="B282" s="5" t="s">
        <v>281</v>
      </c>
      <c r="C282" s="5" t="s">
        <v>269</v>
      </c>
      <c r="D282" s="5" t="s">
        <v>53</v>
      </c>
      <c r="E282" s="28">
        <f>E283</f>
        <v>70000</v>
      </c>
    </row>
    <row r="283" spans="1:5" ht="24">
      <c r="A283" s="43" t="s">
        <v>62</v>
      </c>
      <c r="B283" s="5" t="s">
        <v>281</v>
      </c>
      <c r="C283" s="5" t="s">
        <v>269</v>
      </c>
      <c r="D283" s="5" t="s">
        <v>54</v>
      </c>
      <c r="E283" s="29">
        <v>70000</v>
      </c>
    </row>
    <row r="284" spans="1:5" ht="12">
      <c r="A284" s="48" t="s">
        <v>93</v>
      </c>
      <c r="B284" s="5" t="s">
        <v>281</v>
      </c>
      <c r="C284" s="5" t="s">
        <v>269</v>
      </c>
      <c r="D284" s="5" t="s">
        <v>92</v>
      </c>
      <c r="E284" s="28">
        <f>E285</f>
        <v>10000</v>
      </c>
    </row>
    <row r="285" spans="1:5" ht="12">
      <c r="A285" s="48" t="s">
        <v>94</v>
      </c>
      <c r="B285" s="5" t="s">
        <v>281</v>
      </c>
      <c r="C285" s="5" t="s">
        <v>269</v>
      </c>
      <c r="D285" s="5" t="s">
        <v>91</v>
      </c>
      <c r="E285" s="29">
        <v>10000</v>
      </c>
    </row>
    <row r="286" spans="1:5" ht="24">
      <c r="A286" s="14" t="s">
        <v>189</v>
      </c>
      <c r="B286" s="53" t="s">
        <v>281</v>
      </c>
      <c r="C286" s="53" t="s">
        <v>270</v>
      </c>
      <c r="D286" s="53"/>
      <c r="E286" s="26">
        <f>E287+E289</f>
        <v>313000</v>
      </c>
    </row>
    <row r="287" spans="1:5" ht="24">
      <c r="A287" s="43" t="s">
        <v>61</v>
      </c>
      <c r="B287" s="5" t="s">
        <v>281</v>
      </c>
      <c r="C287" s="5" t="s">
        <v>270</v>
      </c>
      <c r="D287" s="5" t="s">
        <v>53</v>
      </c>
      <c r="E287" s="28">
        <f>E288</f>
        <v>295000</v>
      </c>
    </row>
    <row r="288" spans="1:5" ht="24">
      <c r="A288" s="43" t="s">
        <v>62</v>
      </c>
      <c r="B288" s="5" t="s">
        <v>281</v>
      </c>
      <c r="C288" s="5" t="s">
        <v>270</v>
      </c>
      <c r="D288" s="5" t="s">
        <v>54</v>
      </c>
      <c r="E288" s="29">
        <v>295000</v>
      </c>
    </row>
    <row r="289" spans="1:5" ht="12">
      <c r="A289" s="48" t="s">
        <v>93</v>
      </c>
      <c r="B289" s="5" t="s">
        <v>281</v>
      </c>
      <c r="C289" s="5" t="s">
        <v>269</v>
      </c>
      <c r="D289" s="5" t="s">
        <v>92</v>
      </c>
      <c r="E289" s="28">
        <f>E290</f>
        <v>18000</v>
      </c>
    </row>
    <row r="290" spans="1:5" ht="12">
      <c r="A290" s="48" t="s">
        <v>94</v>
      </c>
      <c r="B290" s="5" t="s">
        <v>281</v>
      </c>
      <c r="C290" s="5" t="s">
        <v>269</v>
      </c>
      <c r="D290" s="5" t="s">
        <v>91</v>
      </c>
      <c r="E290" s="29">
        <v>18000</v>
      </c>
    </row>
    <row r="291" spans="1:5" ht="24">
      <c r="A291" s="30" t="s">
        <v>184</v>
      </c>
      <c r="B291" s="53" t="s">
        <v>281</v>
      </c>
      <c r="C291" s="53" t="s">
        <v>185</v>
      </c>
      <c r="D291" s="5"/>
      <c r="E291" s="26">
        <f>E292</f>
        <v>2251000</v>
      </c>
    </row>
    <row r="292" spans="1:5" ht="24">
      <c r="A292" s="51" t="s">
        <v>186</v>
      </c>
      <c r="B292" s="53" t="s">
        <v>281</v>
      </c>
      <c r="C292" s="53" t="s">
        <v>215</v>
      </c>
      <c r="D292" s="5"/>
      <c r="E292" s="26">
        <f>E293+E298</f>
        <v>2251000</v>
      </c>
    </row>
    <row r="293" spans="1:5" ht="12">
      <c r="A293" s="14" t="s">
        <v>187</v>
      </c>
      <c r="B293" s="53" t="s">
        <v>281</v>
      </c>
      <c r="C293" s="53" t="s">
        <v>271</v>
      </c>
      <c r="D293" s="5"/>
      <c r="E293" s="26">
        <f>E294+E296</f>
        <v>251000</v>
      </c>
    </row>
    <row r="294" spans="1:5" ht="24">
      <c r="A294" s="43" t="s">
        <v>61</v>
      </c>
      <c r="B294" s="5" t="s">
        <v>281</v>
      </c>
      <c r="C294" s="5" t="s">
        <v>271</v>
      </c>
      <c r="D294" s="5" t="s">
        <v>53</v>
      </c>
      <c r="E294" s="28">
        <f>E295</f>
        <v>50000</v>
      </c>
    </row>
    <row r="295" spans="1:5" ht="24">
      <c r="A295" s="43" t="s">
        <v>62</v>
      </c>
      <c r="B295" s="5" t="s">
        <v>281</v>
      </c>
      <c r="C295" s="5" t="s">
        <v>271</v>
      </c>
      <c r="D295" s="5" t="s">
        <v>54</v>
      </c>
      <c r="E295" s="29">
        <v>50000</v>
      </c>
    </row>
    <row r="296" spans="1:5" ht="12">
      <c r="A296" s="48" t="s">
        <v>93</v>
      </c>
      <c r="B296" s="5" t="s">
        <v>281</v>
      </c>
      <c r="C296" s="5" t="s">
        <v>271</v>
      </c>
      <c r="D296" s="5" t="s">
        <v>92</v>
      </c>
      <c r="E296" s="28">
        <f>E297</f>
        <v>201000</v>
      </c>
    </row>
    <row r="297" spans="1:5" ht="12">
      <c r="A297" s="48" t="s">
        <v>94</v>
      </c>
      <c r="B297" s="5" t="s">
        <v>281</v>
      </c>
      <c r="C297" s="5" t="s">
        <v>271</v>
      </c>
      <c r="D297" s="5" t="s">
        <v>91</v>
      </c>
      <c r="E297" s="29">
        <v>201000</v>
      </c>
    </row>
    <row r="298" spans="1:5" ht="12">
      <c r="A298" s="51" t="s">
        <v>197</v>
      </c>
      <c r="B298" s="53" t="s">
        <v>281</v>
      </c>
      <c r="C298" s="53" t="s">
        <v>272</v>
      </c>
      <c r="D298" s="53"/>
      <c r="E298" s="26">
        <f>E299</f>
        <v>2000000</v>
      </c>
    </row>
    <row r="299" spans="1:5" ht="24">
      <c r="A299" s="43" t="s">
        <v>61</v>
      </c>
      <c r="B299" s="5" t="s">
        <v>281</v>
      </c>
      <c r="C299" s="5" t="s">
        <v>272</v>
      </c>
      <c r="D299" s="5" t="s">
        <v>53</v>
      </c>
      <c r="E299" s="28">
        <f>E300</f>
        <v>2000000</v>
      </c>
    </row>
    <row r="300" spans="1:5" ht="24">
      <c r="A300" s="43" t="s">
        <v>62</v>
      </c>
      <c r="B300" s="5" t="s">
        <v>281</v>
      </c>
      <c r="C300" s="5" t="s">
        <v>272</v>
      </c>
      <c r="D300" s="5" t="s">
        <v>54</v>
      </c>
      <c r="E300" s="29">
        <v>2000000</v>
      </c>
    </row>
    <row r="301" spans="1:5" ht="36">
      <c r="A301" s="30" t="s">
        <v>65</v>
      </c>
      <c r="B301" s="53" t="s">
        <v>281</v>
      </c>
      <c r="C301" s="52" t="s">
        <v>127</v>
      </c>
      <c r="D301" s="4"/>
      <c r="E301" s="26">
        <f>E302</f>
        <v>769128</v>
      </c>
    </row>
    <row r="302" spans="1:5" ht="36">
      <c r="A302" s="58" t="s">
        <v>126</v>
      </c>
      <c r="B302" s="53" t="s">
        <v>281</v>
      </c>
      <c r="C302" s="52" t="s">
        <v>128</v>
      </c>
      <c r="D302" s="4"/>
      <c r="E302" s="26">
        <f>E303</f>
        <v>769128</v>
      </c>
    </row>
    <row r="303" spans="1:5" ht="24">
      <c r="A303" s="58" t="s">
        <v>323</v>
      </c>
      <c r="B303" s="53" t="s">
        <v>281</v>
      </c>
      <c r="C303" s="52" t="s">
        <v>324</v>
      </c>
      <c r="D303" s="52"/>
      <c r="E303" s="26">
        <f>E304</f>
        <v>769128</v>
      </c>
    </row>
    <row r="304" spans="1:5" ht="12">
      <c r="A304" s="44" t="s">
        <v>93</v>
      </c>
      <c r="B304" s="5" t="s">
        <v>281</v>
      </c>
      <c r="C304" s="4" t="s">
        <v>324</v>
      </c>
      <c r="D304" s="5" t="s">
        <v>92</v>
      </c>
      <c r="E304" s="28">
        <f>E305</f>
        <v>769128</v>
      </c>
    </row>
    <row r="305" spans="1:5" ht="12">
      <c r="A305" s="44" t="s">
        <v>325</v>
      </c>
      <c r="B305" s="5" t="s">
        <v>281</v>
      </c>
      <c r="C305" s="4" t="s">
        <v>324</v>
      </c>
      <c r="D305" s="5" t="s">
        <v>326</v>
      </c>
      <c r="E305" s="29">
        <v>769128</v>
      </c>
    </row>
    <row r="306" spans="1:5" ht="12">
      <c r="A306" s="1" t="s">
        <v>42</v>
      </c>
      <c r="B306" s="3" t="s">
        <v>43</v>
      </c>
      <c r="C306" s="9"/>
      <c r="D306" s="9"/>
      <c r="E306" s="25">
        <f>E307</f>
        <v>7903061</v>
      </c>
    </row>
    <row r="307" spans="1:5" ht="12">
      <c r="A307" s="38" t="s">
        <v>89</v>
      </c>
      <c r="B307" s="13" t="s">
        <v>44</v>
      </c>
      <c r="C307" s="8"/>
      <c r="D307" s="8"/>
      <c r="E307" s="32">
        <f>E308</f>
        <v>7903061</v>
      </c>
    </row>
    <row r="308" spans="1:5" ht="36">
      <c r="A308" s="30" t="s">
        <v>72</v>
      </c>
      <c r="B308" s="53" t="s">
        <v>44</v>
      </c>
      <c r="C308" s="53" t="s">
        <v>191</v>
      </c>
      <c r="D308" s="5"/>
      <c r="E308" s="26">
        <f>E309</f>
        <v>7903061</v>
      </c>
    </row>
    <row r="309" spans="1:5" ht="36">
      <c r="A309" s="61" t="s">
        <v>254</v>
      </c>
      <c r="B309" s="53" t="s">
        <v>44</v>
      </c>
      <c r="C309" s="53" t="s">
        <v>192</v>
      </c>
      <c r="D309" s="5"/>
      <c r="E309" s="26">
        <f>+E320+E317+E310</f>
        <v>7903061</v>
      </c>
    </row>
    <row r="310" spans="1:5" ht="24">
      <c r="A310" s="50" t="s">
        <v>76</v>
      </c>
      <c r="B310" s="53" t="s">
        <v>44</v>
      </c>
      <c r="C310" s="53" t="s">
        <v>195</v>
      </c>
      <c r="D310" s="53"/>
      <c r="E310" s="26">
        <f>E311+E313+E315</f>
        <v>6288061</v>
      </c>
    </row>
    <row r="311" spans="1:5" ht="48">
      <c r="A311" s="6" t="s">
        <v>77</v>
      </c>
      <c r="B311" s="5" t="s">
        <v>44</v>
      </c>
      <c r="C311" s="5" t="s">
        <v>195</v>
      </c>
      <c r="D311" s="5" t="s">
        <v>50</v>
      </c>
      <c r="E311" s="28">
        <f>E312</f>
        <v>5757061</v>
      </c>
    </row>
    <row r="312" spans="1:5" ht="12">
      <c r="A312" s="6" t="s">
        <v>78</v>
      </c>
      <c r="B312" s="5" t="s">
        <v>44</v>
      </c>
      <c r="C312" s="5" t="s">
        <v>195</v>
      </c>
      <c r="D312" s="5" t="s">
        <v>79</v>
      </c>
      <c r="E312" s="29">
        <v>5757061</v>
      </c>
    </row>
    <row r="313" spans="1:5" ht="24">
      <c r="A313" s="43" t="s">
        <v>61</v>
      </c>
      <c r="B313" s="5" t="s">
        <v>44</v>
      </c>
      <c r="C313" s="5" t="s">
        <v>195</v>
      </c>
      <c r="D313" s="5" t="s">
        <v>53</v>
      </c>
      <c r="E313" s="62">
        <f>E314</f>
        <v>515000</v>
      </c>
    </row>
    <row r="314" spans="1:5" ht="24">
      <c r="A314" s="43" t="s">
        <v>62</v>
      </c>
      <c r="B314" s="5" t="s">
        <v>44</v>
      </c>
      <c r="C314" s="5" t="s">
        <v>195</v>
      </c>
      <c r="D314" s="5" t="s">
        <v>54</v>
      </c>
      <c r="E314" s="29">
        <v>515000</v>
      </c>
    </row>
    <row r="315" spans="1:5" ht="12">
      <c r="A315" s="43" t="s">
        <v>45</v>
      </c>
      <c r="B315" s="5" t="s">
        <v>44</v>
      </c>
      <c r="C315" s="5" t="s">
        <v>195</v>
      </c>
      <c r="D315" s="5">
        <v>800</v>
      </c>
      <c r="E315" s="62">
        <f>E316</f>
        <v>16000</v>
      </c>
    </row>
    <row r="316" spans="1:5" ht="12">
      <c r="A316" s="43" t="s">
        <v>63</v>
      </c>
      <c r="B316" s="5" t="s">
        <v>44</v>
      </c>
      <c r="C316" s="5" t="s">
        <v>195</v>
      </c>
      <c r="D316" s="5" t="s">
        <v>56</v>
      </c>
      <c r="E316" s="29">
        <v>16000</v>
      </c>
    </row>
    <row r="317" spans="1:5" ht="12">
      <c r="A317" s="51" t="s">
        <v>256</v>
      </c>
      <c r="B317" s="53" t="s">
        <v>44</v>
      </c>
      <c r="C317" s="53" t="s">
        <v>255</v>
      </c>
      <c r="D317" s="53"/>
      <c r="E317" s="26">
        <f>E318</f>
        <v>390000</v>
      </c>
    </row>
    <row r="318" spans="1:5" ht="24">
      <c r="A318" s="43" t="s">
        <v>61</v>
      </c>
      <c r="B318" s="5" t="s">
        <v>44</v>
      </c>
      <c r="C318" s="5" t="s">
        <v>255</v>
      </c>
      <c r="D318" s="5" t="s">
        <v>53</v>
      </c>
      <c r="E318" s="28">
        <f>E319</f>
        <v>390000</v>
      </c>
    </row>
    <row r="319" spans="1:5" ht="24">
      <c r="A319" s="43" t="s">
        <v>62</v>
      </c>
      <c r="B319" s="5" t="s">
        <v>44</v>
      </c>
      <c r="C319" s="5" t="s">
        <v>255</v>
      </c>
      <c r="D319" s="5" t="s">
        <v>54</v>
      </c>
      <c r="E319" s="29">
        <v>390000</v>
      </c>
    </row>
    <row r="320" spans="1:5" ht="24">
      <c r="A320" s="50" t="s">
        <v>219</v>
      </c>
      <c r="B320" s="53" t="s">
        <v>44</v>
      </c>
      <c r="C320" s="53" t="s">
        <v>194</v>
      </c>
      <c r="D320" s="5"/>
      <c r="E320" s="26">
        <f>E321</f>
        <v>1225000</v>
      </c>
    </row>
    <row r="321" spans="1:5" ht="24">
      <c r="A321" s="43" t="s">
        <v>61</v>
      </c>
      <c r="B321" s="5" t="s">
        <v>44</v>
      </c>
      <c r="C321" s="5" t="s">
        <v>194</v>
      </c>
      <c r="D321" s="5" t="s">
        <v>53</v>
      </c>
      <c r="E321" s="28">
        <f>E322</f>
        <v>1225000</v>
      </c>
    </row>
    <row r="322" spans="1:5" ht="24">
      <c r="A322" s="43" t="s">
        <v>62</v>
      </c>
      <c r="B322" s="5" t="s">
        <v>44</v>
      </c>
      <c r="C322" s="5" t="s">
        <v>194</v>
      </c>
      <c r="D322" s="5" t="s">
        <v>54</v>
      </c>
      <c r="E322" s="29">
        <v>1225000</v>
      </c>
    </row>
  </sheetData>
  <sheetProtection/>
  <mergeCells count="2">
    <mergeCell ref="B3:E3"/>
    <mergeCell ref="A6:E6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15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49.00390625" style="19" customWidth="1"/>
    <col min="2" max="2" width="11.28125" style="19" bestFit="1" customWidth="1"/>
    <col min="3" max="3" width="13.421875" style="19" customWidth="1"/>
    <col min="4" max="4" width="12.7109375" style="19" customWidth="1"/>
    <col min="5" max="5" width="13.140625" style="19" customWidth="1"/>
    <col min="6" max="6" width="13.00390625" style="19" bestFit="1" customWidth="1"/>
    <col min="7" max="7" width="10.8515625" style="19" bestFit="1" customWidth="1"/>
    <col min="8" max="241" width="9.140625" style="19" customWidth="1"/>
    <col min="242" max="242" width="37.7109375" style="19" customWidth="1"/>
    <col min="243" max="243" width="7.57421875" style="19" customWidth="1"/>
    <col min="244" max="245" width="9.00390625" style="19" customWidth="1"/>
    <col min="246" max="246" width="6.421875" style="19" customWidth="1"/>
    <col min="247" max="247" width="9.28125" style="19" customWidth="1"/>
    <col min="248" max="248" width="11.00390625" style="19" customWidth="1"/>
    <col min="249" max="249" width="9.8515625" style="19" customWidth="1"/>
    <col min="250" max="252" width="0" style="19" hidden="1" customWidth="1"/>
    <col min="253" max="16384" width="9.140625" style="19" customWidth="1"/>
  </cols>
  <sheetData>
    <row r="2" spans="3:11" ht="12">
      <c r="C2" s="20"/>
      <c r="D2" s="19" t="s">
        <v>112</v>
      </c>
      <c r="K2" s="20"/>
    </row>
    <row r="3" spans="2:12" ht="24.75" customHeight="1">
      <c r="B3" s="73"/>
      <c r="C3" s="73"/>
      <c r="D3" s="113" t="s">
        <v>236</v>
      </c>
      <c r="E3" s="113"/>
      <c r="F3" s="113"/>
      <c r="G3" s="73"/>
      <c r="I3" s="73"/>
      <c r="J3" s="73"/>
      <c r="K3" s="73"/>
      <c r="L3" s="73"/>
    </row>
    <row r="4" spans="3:11" ht="12">
      <c r="C4" s="20"/>
      <c r="D4" s="19" t="s">
        <v>351</v>
      </c>
      <c r="K4" s="20"/>
    </row>
    <row r="5" ht="12">
      <c r="C5" s="20"/>
    </row>
    <row r="6" spans="1:6" ht="44.25" customHeight="1">
      <c r="A6" s="115" t="s">
        <v>336</v>
      </c>
      <c r="B6" s="115"/>
      <c r="C6" s="115"/>
      <c r="D6" s="115"/>
      <c r="E6" s="115"/>
      <c r="F6" s="115"/>
    </row>
    <row r="7" ht="12">
      <c r="A7" s="21"/>
    </row>
    <row r="8" spans="4:6" ht="12">
      <c r="D8" s="22"/>
      <c r="E8" s="110"/>
      <c r="F8" s="110" t="s">
        <v>90</v>
      </c>
    </row>
    <row r="9" spans="1:6" ht="36">
      <c r="A9" s="23" t="s">
        <v>0</v>
      </c>
      <c r="B9" s="24" t="s">
        <v>1</v>
      </c>
      <c r="C9" s="24" t="s">
        <v>2</v>
      </c>
      <c r="D9" s="24" t="s">
        <v>3</v>
      </c>
      <c r="E9" s="24" t="s">
        <v>334</v>
      </c>
      <c r="F9" s="24" t="s">
        <v>335</v>
      </c>
    </row>
    <row r="10" spans="1:6" ht="12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</row>
    <row r="11" spans="1:6" ht="36">
      <c r="A11" s="49" t="s">
        <v>96</v>
      </c>
      <c r="B11" s="18"/>
      <c r="C11" s="18"/>
      <c r="D11" s="18"/>
      <c r="E11" s="18"/>
      <c r="F11" s="18"/>
    </row>
    <row r="12" spans="1:6" ht="12">
      <c r="A12" s="39" t="s">
        <v>4</v>
      </c>
      <c r="B12" s="40"/>
      <c r="C12" s="40"/>
      <c r="D12" s="40"/>
      <c r="E12" s="26">
        <f>E13+E78+E87+E116+E147+E232+E245+E262+E299</f>
        <v>160238800.81</v>
      </c>
      <c r="F12" s="26">
        <f>F13+F78+F87+F116+F147+F232+F245+F262+F299</f>
        <v>158890995.61</v>
      </c>
    </row>
    <row r="13" spans="1:6" ht="12">
      <c r="A13" s="1" t="s">
        <v>5</v>
      </c>
      <c r="B13" s="3" t="s">
        <v>7</v>
      </c>
      <c r="C13" s="47"/>
      <c r="D13" s="47"/>
      <c r="E13" s="25">
        <f>E14+E19+E31+E37</f>
        <v>34023994</v>
      </c>
      <c r="F13" s="25">
        <f>F14+F19+F31+F37</f>
        <v>35178682</v>
      </c>
    </row>
    <row r="14" spans="1:6" ht="36">
      <c r="A14" s="41" t="s">
        <v>47</v>
      </c>
      <c r="B14" s="12" t="s">
        <v>8</v>
      </c>
      <c r="C14" s="15"/>
      <c r="D14" s="15"/>
      <c r="E14" s="32">
        <f>+E15</f>
        <v>1931004</v>
      </c>
      <c r="F14" s="32">
        <f>+F15</f>
        <v>1931004</v>
      </c>
    </row>
    <row r="15" spans="1:6" ht="36">
      <c r="A15" s="30" t="s">
        <v>48</v>
      </c>
      <c r="B15" s="52" t="s">
        <v>8</v>
      </c>
      <c r="C15" s="52" t="s">
        <v>117</v>
      </c>
      <c r="D15" s="52"/>
      <c r="E15" s="26">
        <f aca="true" t="shared" si="0" ref="E15:F17">E16</f>
        <v>1931004</v>
      </c>
      <c r="F15" s="26">
        <f t="shared" si="0"/>
        <v>1931004</v>
      </c>
    </row>
    <row r="16" spans="1:6" ht="24">
      <c r="A16" s="51" t="s">
        <v>9</v>
      </c>
      <c r="B16" s="52" t="s">
        <v>8</v>
      </c>
      <c r="C16" s="52" t="s">
        <v>117</v>
      </c>
      <c r="D16" s="52"/>
      <c r="E16" s="26">
        <f t="shared" si="0"/>
        <v>1931004</v>
      </c>
      <c r="F16" s="26">
        <f t="shared" si="0"/>
        <v>1931004</v>
      </c>
    </row>
    <row r="17" spans="1:6" ht="48">
      <c r="A17" s="43" t="s">
        <v>80</v>
      </c>
      <c r="B17" s="4" t="s">
        <v>8</v>
      </c>
      <c r="C17" s="4" t="s">
        <v>117</v>
      </c>
      <c r="D17" s="4" t="s">
        <v>50</v>
      </c>
      <c r="E17" s="28">
        <f t="shared" si="0"/>
        <v>1931004</v>
      </c>
      <c r="F17" s="28">
        <f t="shared" si="0"/>
        <v>1931004</v>
      </c>
    </row>
    <row r="18" spans="1:6" ht="24">
      <c r="A18" s="45" t="s">
        <v>86</v>
      </c>
      <c r="B18" s="4" t="s">
        <v>8</v>
      </c>
      <c r="C18" s="4" t="s">
        <v>117</v>
      </c>
      <c r="D18" s="4" t="s">
        <v>52</v>
      </c>
      <c r="E18" s="29">
        <v>1931004</v>
      </c>
      <c r="F18" s="29">
        <v>1931004</v>
      </c>
    </row>
    <row r="19" spans="1:6" ht="36">
      <c r="A19" s="38" t="s">
        <v>10</v>
      </c>
      <c r="B19" s="12" t="s">
        <v>11</v>
      </c>
      <c r="C19" s="15"/>
      <c r="D19" s="15"/>
      <c r="E19" s="32">
        <f>E27+E20</f>
        <v>16485076</v>
      </c>
      <c r="F19" s="32">
        <f>F27+F20</f>
        <v>17127126</v>
      </c>
    </row>
    <row r="20" spans="1:6" ht="36">
      <c r="A20" s="30" t="s">
        <v>223</v>
      </c>
      <c r="B20" s="52" t="s">
        <v>11</v>
      </c>
      <c r="C20" s="52" t="s">
        <v>118</v>
      </c>
      <c r="D20" s="52"/>
      <c r="E20" s="26">
        <f>E21</f>
        <v>15130109</v>
      </c>
      <c r="F20" s="26">
        <f>F21</f>
        <v>15717935</v>
      </c>
    </row>
    <row r="21" spans="1:6" ht="24">
      <c r="A21" s="51" t="s">
        <v>116</v>
      </c>
      <c r="B21" s="53" t="s">
        <v>11</v>
      </c>
      <c r="C21" s="52" t="s">
        <v>119</v>
      </c>
      <c r="D21" s="52"/>
      <c r="E21" s="26">
        <f>E22</f>
        <v>15130109</v>
      </c>
      <c r="F21" s="26">
        <f>F22</f>
        <v>15717935</v>
      </c>
    </row>
    <row r="22" spans="1:6" ht="12">
      <c r="A22" s="51" t="s">
        <v>49</v>
      </c>
      <c r="B22" s="52" t="s">
        <v>11</v>
      </c>
      <c r="C22" s="52" t="s">
        <v>120</v>
      </c>
      <c r="D22" s="52"/>
      <c r="E22" s="26">
        <f>E23+E25</f>
        <v>15130109</v>
      </c>
      <c r="F22" s="26">
        <f>F23+F25</f>
        <v>15717935</v>
      </c>
    </row>
    <row r="23" spans="1:6" ht="48">
      <c r="A23" s="44" t="s">
        <v>80</v>
      </c>
      <c r="B23" s="4" t="s">
        <v>11</v>
      </c>
      <c r="C23" s="4" t="s">
        <v>120</v>
      </c>
      <c r="D23" s="4" t="s">
        <v>50</v>
      </c>
      <c r="E23" s="28">
        <f>E24</f>
        <v>12085253</v>
      </c>
      <c r="F23" s="28">
        <f>F24</f>
        <v>12568935</v>
      </c>
    </row>
    <row r="24" spans="1:6" ht="24">
      <c r="A24" s="45" t="s">
        <v>86</v>
      </c>
      <c r="B24" s="4" t="s">
        <v>11</v>
      </c>
      <c r="C24" s="4" t="s">
        <v>120</v>
      </c>
      <c r="D24" s="4" t="s">
        <v>52</v>
      </c>
      <c r="E24" s="29">
        <v>12085253</v>
      </c>
      <c r="F24" s="29">
        <v>12568935</v>
      </c>
    </row>
    <row r="25" spans="1:6" ht="24">
      <c r="A25" s="43" t="s">
        <v>61</v>
      </c>
      <c r="B25" s="4" t="s">
        <v>11</v>
      </c>
      <c r="C25" s="4" t="s">
        <v>120</v>
      </c>
      <c r="D25" s="4" t="s">
        <v>53</v>
      </c>
      <c r="E25" s="28">
        <f>E26</f>
        <v>3044856</v>
      </c>
      <c r="F25" s="28">
        <f>F26</f>
        <v>3149000</v>
      </c>
    </row>
    <row r="26" spans="1:6" ht="24">
      <c r="A26" s="43" t="s">
        <v>62</v>
      </c>
      <c r="B26" s="4" t="s">
        <v>11</v>
      </c>
      <c r="C26" s="4" t="s">
        <v>120</v>
      </c>
      <c r="D26" s="4" t="s">
        <v>54</v>
      </c>
      <c r="E26" s="29">
        <v>3044856</v>
      </c>
      <c r="F26" s="29">
        <v>3149000</v>
      </c>
    </row>
    <row r="27" spans="1:6" ht="12">
      <c r="A27" s="30" t="s">
        <v>57</v>
      </c>
      <c r="B27" s="52" t="s">
        <v>11</v>
      </c>
      <c r="C27" s="52" t="s">
        <v>121</v>
      </c>
      <c r="D27" s="52"/>
      <c r="E27" s="26">
        <f aca="true" t="shared" si="1" ref="E27:F29">E28</f>
        <v>1354967</v>
      </c>
      <c r="F27" s="26">
        <f t="shared" si="1"/>
        <v>1409191</v>
      </c>
    </row>
    <row r="28" spans="1:6" ht="24">
      <c r="A28" s="51" t="s">
        <v>58</v>
      </c>
      <c r="B28" s="52" t="s">
        <v>11</v>
      </c>
      <c r="C28" s="52" t="s">
        <v>122</v>
      </c>
      <c r="D28" s="52"/>
      <c r="E28" s="26">
        <f t="shared" si="1"/>
        <v>1354967</v>
      </c>
      <c r="F28" s="26">
        <f t="shared" si="1"/>
        <v>1409191</v>
      </c>
    </row>
    <row r="29" spans="1:6" ht="48">
      <c r="A29" s="44" t="s">
        <v>80</v>
      </c>
      <c r="B29" s="4" t="s">
        <v>11</v>
      </c>
      <c r="C29" s="4" t="s">
        <v>122</v>
      </c>
      <c r="D29" s="4" t="s">
        <v>50</v>
      </c>
      <c r="E29" s="28">
        <f t="shared" si="1"/>
        <v>1354967</v>
      </c>
      <c r="F29" s="28">
        <f t="shared" si="1"/>
        <v>1409191</v>
      </c>
    </row>
    <row r="30" spans="1:6" ht="24">
      <c r="A30" s="45" t="s">
        <v>75</v>
      </c>
      <c r="B30" s="4" t="s">
        <v>11</v>
      </c>
      <c r="C30" s="4" t="s">
        <v>122</v>
      </c>
      <c r="D30" s="4" t="s">
        <v>52</v>
      </c>
      <c r="E30" s="29">
        <v>1354967</v>
      </c>
      <c r="F30" s="29">
        <v>1409191</v>
      </c>
    </row>
    <row r="31" spans="1:6" ht="12">
      <c r="A31" s="11" t="s">
        <v>12</v>
      </c>
      <c r="B31" s="13" t="s">
        <v>13</v>
      </c>
      <c r="C31" s="8"/>
      <c r="D31" s="55"/>
      <c r="E31" s="32">
        <f aca="true" t="shared" si="2" ref="E31:F35">E32</f>
        <v>400000</v>
      </c>
      <c r="F31" s="32">
        <f t="shared" si="2"/>
        <v>400000</v>
      </c>
    </row>
    <row r="32" spans="1:6" ht="36">
      <c r="A32" s="30" t="s">
        <v>300</v>
      </c>
      <c r="B32" s="52" t="s">
        <v>13</v>
      </c>
      <c r="C32" s="52" t="s">
        <v>124</v>
      </c>
      <c r="D32" s="4"/>
      <c r="E32" s="26">
        <f t="shared" si="2"/>
        <v>400000</v>
      </c>
      <c r="F32" s="26">
        <f t="shared" si="2"/>
        <v>400000</v>
      </c>
    </row>
    <row r="33" spans="1:6" ht="24">
      <c r="A33" s="14" t="s">
        <v>123</v>
      </c>
      <c r="B33" s="52" t="s">
        <v>13</v>
      </c>
      <c r="C33" s="52" t="s">
        <v>125</v>
      </c>
      <c r="D33" s="4"/>
      <c r="E33" s="26">
        <f t="shared" si="2"/>
        <v>400000</v>
      </c>
      <c r="F33" s="26">
        <f t="shared" si="2"/>
        <v>400000</v>
      </c>
    </row>
    <row r="34" spans="1:6" ht="12">
      <c r="A34" s="14" t="s">
        <v>59</v>
      </c>
      <c r="B34" s="52" t="s">
        <v>13</v>
      </c>
      <c r="C34" s="52" t="s">
        <v>214</v>
      </c>
      <c r="D34" s="52"/>
      <c r="E34" s="26">
        <f t="shared" si="2"/>
        <v>400000</v>
      </c>
      <c r="F34" s="26">
        <f t="shared" si="2"/>
        <v>400000</v>
      </c>
    </row>
    <row r="35" spans="1:6" ht="12">
      <c r="A35" s="7" t="s">
        <v>45</v>
      </c>
      <c r="B35" s="4" t="s">
        <v>13</v>
      </c>
      <c r="C35" s="4" t="s">
        <v>214</v>
      </c>
      <c r="D35" s="4">
        <v>800</v>
      </c>
      <c r="E35" s="28">
        <f t="shared" si="2"/>
        <v>400000</v>
      </c>
      <c r="F35" s="28">
        <f t="shared" si="2"/>
        <v>400000</v>
      </c>
    </row>
    <row r="36" spans="1:6" ht="12">
      <c r="A36" s="7" t="s">
        <v>60</v>
      </c>
      <c r="B36" s="4" t="s">
        <v>13</v>
      </c>
      <c r="C36" s="4" t="s">
        <v>214</v>
      </c>
      <c r="D36" s="4">
        <v>870</v>
      </c>
      <c r="E36" s="29">
        <v>400000</v>
      </c>
      <c r="F36" s="29">
        <v>400000</v>
      </c>
    </row>
    <row r="37" spans="1:6" ht="12">
      <c r="A37" s="11" t="s">
        <v>14</v>
      </c>
      <c r="B37" s="13" t="s">
        <v>15</v>
      </c>
      <c r="C37" s="15"/>
      <c r="D37" s="15"/>
      <c r="E37" s="32">
        <f>+E48+E53+E38+E66+E71</f>
        <v>15207914</v>
      </c>
      <c r="F37" s="32">
        <f>+F48+F53+F38+F66+F71</f>
        <v>15720552</v>
      </c>
    </row>
    <row r="38" spans="1:6" ht="36">
      <c r="A38" s="30" t="s">
        <v>65</v>
      </c>
      <c r="B38" s="52" t="s">
        <v>15</v>
      </c>
      <c r="C38" s="52" t="s">
        <v>127</v>
      </c>
      <c r="D38" s="4"/>
      <c r="E38" s="26">
        <f>E39</f>
        <v>11497914</v>
      </c>
      <c r="F38" s="26">
        <f>F39</f>
        <v>12000552</v>
      </c>
    </row>
    <row r="39" spans="1:6" ht="36">
      <c r="A39" s="58" t="s">
        <v>126</v>
      </c>
      <c r="B39" s="52" t="s">
        <v>15</v>
      </c>
      <c r="C39" s="52" t="s">
        <v>128</v>
      </c>
      <c r="D39" s="4"/>
      <c r="E39" s="26">
        <f>E40+E45</f>
        <v>11497914</v>
      </c>
      <c r="F39" s="26">
        <f>F40+F45</f>
        <v>12000552</v>
      </c>
    </row>
    <row r="40" spans="1:6" ht="36">
      <c r="A40" s="58" t="s">
        <v>81</v>
      </c>
      <c r="B40" s="52" t="s">
        <v>15</v>
      </c>
      <c r="C40" s="52" t="s">
        <v>129</v>
      </c>
      <c r="D40" s="52"/>
      <c r="E40" s="26">
        <f>E41+E43</f>
        <v>11135914</v>
      </c>
      <c r="F40" s="26">
        <f>F41+F43</f>
        <v>11582552</v>
      </c>
    </row>
    <row r="41" spans="1:6" ht="48">
      <c r="A41" s="44" t="s">
        <v>80</v>
      </c>
      <c r="B41" s="4" t="s">
        <v>15</v>
      </c>
      <c r="C41" s="4" t="s">
        <v>129</v>
      </c>
      <c r="D41" s="4" t="s">
        <v>50</v>
      </c>
      <c r="E41" s="28">
        <f>E42</f>
        <v>11040914</v>
      </c>
      <c r="F41" s="28">
        <f>F42</f>
        <v>11482552</v>
      </c>
    </row>
    <row r="42" spans="1:6" ht="24">
      <c r="A42" s="44" t="s">
        <v>51</v>
      </c>
      <c r="B42" s="4" t="s">
        <v>15</v>
      </c>
      <c r="C42" s="4" t="s">
        <v>129</v>
      </c>
      <c r="D42" s="4" t="s">
        <v>52</v>
      </c>
      <c r="E42" s="29">
        <v>11040914</v>
      </c>
      <c r="F42" s="29">
        <v>11482552</v>
      </c>
    </row>
    <row r="43" spans="1:6" ht="24">
      <c r="A43" s="43" t="s">
        <v>61</v>
      </c>
      <c r="B43" s="4" t="s">
        <v>15</v>
      </c>
      <c r="C43" s="4" t="s">
        <v>129</v>
      </c>
      <c r="D43" s="4" t="s">
        <v>53</v>
      </c>
      <c r="E43" s="28">
        <f>E44</f>
        <v>95000</v>
      </c>
      <c r="F43" s="28">
        <f>F44</f>
        <v>100000</v>
      </c>
    </row>
    <row r="44" spans="1:6" ht="24">
      <c r="A44" s="43" t="s">
        <v>62</v>
      </c>
      <c r="B44" s="4" t="s">
        <v>15</v>
      </c>
      <c r="C44" s="4" t="s">
        <v>129</v>
      </c>
      <c r="D44" s="4" t="s">
        <v>54</v>
      </c>
      <c r="E44" s="29">
        <v>95000</v>
      </c>
      <c r="F44" s="29">
        <v>100000</v>
      </c>
    </row>
    <row r="45" spans="1:6" ht="36">
      <c r="A45" s="59" t="s">
        <v>131</v>
      </c>
      <c r="B45" s="52" t="s">
        <v>15</v>
      </c>
      <c r="C45" s="52" t="s">
        <v>130</v>
      </c>
      <c r="D45" s="52"/>
      <c r="E45" s="26">
        <f>E46</f>
        <v>362000</v>
      </c>
      <c r="F45" s="26">
        <f>F46</f>
        <v>418000</v>
      </c>
    </row>
    <row r="46" spans="1:6" ht="24">
      <c r="A46" s="43" t="s">
        <v>61</v>
      </c>
      <c r="B46" s="4" t="s">
        <v>15</v>
      </c>
      <c r="C46" s="4" t="s">
        <v>130</v>
      </c>
      <c r="D46" s="4" t="s">
        <v>53</v>
      </c>
      <c r="E46" s="28">
        <f>E47</f>
        <v>362000</v>
      </c>
      <c r="F46" s="28">
        <f>F47</f>
        <v>418000</v>
      </c>
    </row>
    <row r="47" spans="1:6" ht="24">
      <c r="A47" s="43" t="s">
        <v>62</v>
      </c>
      <c r="B47" s="4" t="s">
        <v>15</v>
      </c>
      <c r="C47" s="4" t="s">
        <v>130</v>
      </c>
      <c r="D47" s="4" t="s">
        <v>54</v>
      </c>
      <c r="E47" s="29">
        <v>362000</v>
      </c>
      <c r="F47" s="29">
        <v>418000</v>
      </c>
    </row>
    <row r="48" spans="1:6" ht="36">
      <c r="A48" s="30" t="s">
        <v>64</v>
      </c>
      <c r="B48" s="52" t="s">
        <v>15</v>
      </c>
      <c r="C48" s="52" t="s">
        <v>135</v>
      </c>
      <c r="D48" s="4"/>
      <c r="E48" s="26">
        <f aca="true" t="shared" si="3" ref="E48:F51">E49</f>
        <v>934000</v>
      </c>
      <c r="F48" s="26">
        <f t="shared" si="3"/>
        <v>934000</v>
      </c>
    </row>
    <row r="49" spans="1:6" ht="24">
      <c r="A49" s="14" t="s">
        <v>133</v>
      </c>
      <c r="B49" s="52" t="s">
        <v>15</v>
      </c>
      <c r="C49" s="52" t="s">
        <v>216</v>
      </c>
      <c r="D49" s="4"/>
      <c r="E49" s="26">
        <f t="shared" si="3"/>
        <v>934000</v>
      </c>
      <c r="F49" s="26">
        <f t="shared" si="3"/>
        <v>934000</v>
      </c>
    </row>
    <row r="50" spans="1:6" ht="12">
      <c r="A50" s="14" t="s">
        <v>217</v>
      </c>
      <c r="B50" s="52" t="s">
        <v>15</v>
      </c>
      <c r="C50" s="52" t="s">
        <v>134</v>
      </c>
      <c r="D50" s="52"/>
      <c r="E50" s="26">
        <f t="shared" si="3"/>
        <v>934000</v>
      </c>
      <c r="F50" s="26">
        <f t="shared" si="3"/>
        <v>934000</v>
      </c>
    </row>
    <row r="51" spans="1:6" ht="24">
      <c r="A51" s="43" t="s">
        <v>61</v>
      </c>
      <c r="B51" s="4" t="s">
        <v>15</v>
      </c>
      <c r="C51" s="4" t="s">
        <v>134</v>
      </c>
      <c r="D51" s="4" t="s">
        <v>53</v>
      </c>
      <c r="E51" s="28">
        <f t="shared" si="3"/>
        <v>934000</v>
      </c>
      <c r="F51" s="28">
        <f t="shared" si="3"/>
        <v>934000</v>
      </c>
    </row>
    <row r="52" spans="1:6" ht="24">
      <c r="A52" s="43" t="s">
        <v>62</v>
      </c>
      <c r="B52" s="4" t="s">
        <v>15</v>
      </c>
      <c r="C52" s="4" t="s">
        <v>134</v>
      </c>
      <c r="D52" s="4" t="s">
        <v>54</v>
      </c>
      <c r="E52" s="29">
        <v>934000</v>
      </c>
      <c r="F52" s="29">
        <v>934000</v>
      </c>
    </row>
    <row r="53" spans="1:6" ht="24">
      <c r="A53" s="30" t="s">
        <v>258</v>
      </c>
      <c r="B53" s="52" t="s">
        <v>15</v>
      </c>
      <c r="C53" s="52" t="s">
        <v>163</v>
      </c>
      <c r="D53" s="52"/>
      <c r="E53" s="26">
        <f>E54+E58+E62</f>
        <v>1972000</v>
      </c>
      <c r="F53" s="26">
        <f>F54+F58+F62</f>
        <v>1974000</v>
      </c>
    </row>
    <row r="54" spans="1:6" ht="24">
      <c r="A54" s="51" t="s">
        <v>259</v>
      </c>
      <c r="B54" s="52" t="s">
        <v>15</v>
      </c>
      <c r="C54" s="52" t="s">
        <v>164</v>
      </c>
      <c r="D54" s="52"/>
      <c r="E54" s="26">
        <f aca="true" t="shared" si="4" ref="E54:F56">E55</f>
        <v>291000</v>
      </c>
      <c r="F54" s="26">
        <f t="shared" si="4"/>
        <v>292000</v>
      </c>
    </row>
    <row r="55" spans="1:6" ht="12">
      <c r="A55" s="51" t="s">
        <v>278</v>
      </c>
      <c r="B55" s="52" t="s">
        <v>15</v>
      </c>
      <c r="C55" s="52" t="s">
        <v>165</v>
      </c>
      <c r="D55" s="52"/>
      <c r="E55" s="26">
        <f t="shared" si="4"/>
        <v>291000</v>
      </c>
      <c r="F55" s="26">
        <f t="shared" si="4"/>
        <v>292000</v>
      </c>
    </row>
    <row r="56" spans="1:6" ht="24">
      <c r="A56" s="43" t="s">
        <v>61</v>
      </c>
      <c r="B56" s="4" t="s">
        <v>15</v>
      </c>
      <c r="C56" s="4" t="s">
        <v>165</v>
      </c>
      <c r="D56" s="4" t="s">
        <v>53</v>
      </c>
      <c r="E56" s="28">
        <f t="shared" si="4"/>
        <v>291000</v>
      </c>
      <c r="F56" s="28">
        <f t="shared" si="4"/>
        <v>292000</v>
      </c>
    </row>
    <row r="57" spans="1:6" ht="24">
      <c r="A57" s="43" t="s">
        <v>62</v>
      </c>
      <c r="B57" s="4" t="s">
        <v>15</v>
      </c>
      <c r="C57" s="4" t="s">
        <v>165</v>
      </c>
      <c r="D57" s="4" t="s">
        <v>54</v>
      </c>
      <c r="E57" s="29">
        <v>291000</v>
      </c>
      <c r="F57" s="29">
        <v>292000</v>
      </c>
    </row>
    <row r="58" spans="1:6" ht="24">
      <c r="A58" s="51" t="s">
        <v>260</v>
      </c>
      <c r="B58" s="52" t="s">
        <v>15</v>
      </c>
      <c r="C58" s="52" t="s">
        <v>262</v>
      </c>
      <c r="D58" s="52"/>
      <c r="E58" s="26">
        <f aca="true" t="shared" si="5" ref="E58:F60">E59</f>
        <v>301000</v>
      </c>
      <c r="F58" s="26">
        <f t="shared" si="5"/>
        <v>302000</v>
      </c>
    </row>
    <row r="59" spans="1:6" ht="12">
      <c r="A59" s="51" t="s">
        <v>266</v>
      </c>
      <c r="B59" s="52" t="s">
        <v>15</v>
      </c>
      <c r="C59" s="52" t="s">
        <v>264</v>
      </c>
      <c r="D59" s="52"/>
      <c r="E59" s="26">
        <f t="shared" si="5"/>
        <v>301000</v>
      </c>
      <c r="F59" s="26">
        <f t="shared" si="5"/>
        <v>302000</v>
      </c>
    </row>
    <row r="60" spans="1:6" ht="24">
      <c r="A60" s="43" t="s">
        <v>61</v>
      </c>
      <c r="B60" s="4" t="s">
        <v>15</v>
      </c>
      <c r="C60" s="4" t="s">
        <v>264</v>
      </c>
      <c r="D60" s="4" t="s">
        <v>53</v>
      </c>
      <c r="E60" s="28">
        <f t="shared" si="5"/>
        <v>301000</v>
      </c>
      <c r="F60" s="28">
        <f t="shared" si="5"/>
        <v>302000</v>
      </c>
    </row>
    <row r="61" spans="1:6" ht="24">
      <c r="A61" s="43" t="s">
        <v>62</v>
      </c>
      <c r="B61" s="4" t="s">
        <v>15</v>
      </c>
      <c r="C61" s="4" t="s">
        <v>264</v>
      </c>
      <c r="D61" s="4" t="s">
        <v>54</v>
      </c>
      <c r="E61" s="29">
        <v>301000</v>
      </c>
      <c r="F61" s="29">
        <v>302000</v>
      </c>
    </row>
    <row r="62" spans="1:6" ht="24">
      <c r="A62" s="51" t="s">
        <v>261</v>
      </c>
      <c r="B62" s="52" t="s">
        <v>15</v>
      </c>
      <c r="C62" s="52" t="s">
        <v>263</v>
      </c>
      <c r="D62" s="52"/>
      <c r="E62" s="26">
        <f aca="true" t="shared" si="6" ref="E62:F64">E63</f>
        <v>1380000</v>
      </c>
      <c r="F62" s="26">
        <f t="shared" si="6"/>
        <v>1380000</v>
      </c>
    </row>
    <row r="63" spans="1:6" ht="12">
      <c r="A63" s="51" t="s">
        <v>267</v>
      </c>
      <c r="B63" s="52" t="s">
        <v>15</v>
      </c>
      <c r="C63" s="52" t="s">
        <v>265</v>
      </c>
      <c r="D63" s="52"/>
      <c r="E63" s="26">
        <f t="shared" si="6"/>
        <v>1380000</v>
      </c>
      <c r="F63" s="26">
        <f t="shared" si="6"/>
        <v>1380000</v>
      </c>
    </row>
    <row r="64" spans="1:6" ht="24">
      <c r="A64" s="43" t="s">
        <v>61</v>
      </c>
      <c r="B64" s="4" t="s">
        <v>15</v>
      </c>
      <c r="C64" s="4" t="s">
        <v>265</v>
      </c>
      <c r="D64" s="4" t="s">
        <v>53</v>
      </c>
      <c r="E64" s="28">
        <f t="shared" si="6"/>
        <v>1380000</v>
      </c>
      <c r="F64" s="28">
        <f t="shared" si="6"/>
        <v>1380000</v>
      </c>
    </row>
    <row r="65" spans="1:6" ht="24">
      <c r="A65" s="43" t="s">
        <v>62</v>
      </c>
      <c r="B65" s="4" t="s">
        <v>15</v>
      </c>
      <c r="C65" s="4" t="s">
        <v>265</v>
      </c>
      <c r="D65" s="4" t="s">
        <v>54</v>
      </c>
      <c r="E65" s="29">
        <v>1380000</v>
      </c>
      <c r="F65" s="29">
        <v>1380000</v>
      </c>
    </row>
    <row r="66" spans="1:6" ht="36">
      <c r="A66" s="30" t="s">
        <v>70</v>
      </c>
      <c r="B66" s="52" t="s">
        <v>15</v>
      </c>
      <c r="C66" s="52" t="s">
        <v>137</v>
      </c>
      <c r="D66" s="4"/>
      <c r="E66" s="26">
        <f>E67</f>
        <v>496000</v>
      </c>
      <c r="F66" s="26">
        <f>F67</f>
        <v>496000</v>
      </c>
    </row>
    <row r="67" spans="1:6" ht="36">
      <c r="A67" s="50" t="s">
        <v>199</v>
      </c>
      <c r="B67" s="52" t="s">
        <v>15</v>
      </c>
      <c r="C67" s="52" t="s">
        <v>136</v>
      </c>
      <c r="D67" s="4"/>
      <c r="E67" s="26">
        <f>E68</f>
        <v>496000</v>
      </c>
      <c r="F67" s="26">
        <f>F68</f>
        <v>496000</v>
      </c>
    </row>
    <row r="68" spans="1:6" ht="24">
      <c r="A68" s="50" t="s">
        <v>212</v>
      </c>
      <c r="B68" s="52" t="s">
        <v>15</v>
      </c>
      <c r="C68" s="52" t="s">
        <v>241</v>
      </c>
      <c r="D68" s="52"/>
      <c r="E68" s="26">
        <f>E69</f>
        <v>496000</v>
      </c>
      <c r="F68" s="26">
        <f>F69</f>
        <v>496000</v>
      </c>
    </row>
    <row r="69" spans="1:6" ht="24">
      <c r="A69" s="43" t="s">
        <v>61</v>
      </c>
      <c r="B69" s="4" t="s">
        <v>15</v>
      </c>
      <c r="C69" s="4" t="s">
        <v>241</v>
      </c>
      <c r="D69" s="4" t="s">
        <v>53</v>
      </c>
      <c r="E69" s="28">
        <f>E70</f>
        <v>496000</v>
      </c>
      <c r="F69" s="28">
        <f>F70</f>
        <v>496000</v>
      </c>
    </row>
    <row r="70" spans="1:6" ht="24">
      <c r="A70" s="43" t="s">
        <v>62</v>
      </c>
      <c r="B70" s="4" t="s">
        <v>15</v>
      </c>
      <c r="C70" s="4" t="s">
        <v>241</v>
      </c>
      <c r="D70" s="4" t="s">
        <v>54</v>
      </c>
      <c r="E70" s="29">
        <v>496000</v>
      </c>
      <c r="F70" s="29">
        <v>496000</v>
      </c>
    </row>
    <row r="71" spans="1:6" ht="36">
      <c r="A71" s="46" t="s">
        <v>223</v>
      </c>
      <c r="B71" s="53" t="s">
        <v>15</v>
      </c>
      <c r="C71" s="52" t="s">
        <v>118</v>
      </c>
      <c r="D71" s="5"/>
      <c r="E71" s="26">
        <f>E72</f>
        <v>308000</v>
      </c>
      <c r="F71" s="26">
        <f>F72</f>
        <v>316000</v>
      </c>
    </row>
    <row r="72" spans="1:6" ht="24">
      <c r="A72" s="49" t="s">
        <v>116</v>
      </c>
      <c r="B72" s="53" t="s">
        <v>15</v>
      </c>
      <c r="C72" s="52" t="s">
        <v>119</v>
      </c>
      <c r="D72" s="5"/>
      <c r="E72" s="26">
        <f>E73</f>
        <v>308000</v>
      </c>
      <c r="F72" s="26">
        <f>F73</f>
        <v>316000</v>
      </c>
    </row>
    <row r="73" spans="1:6" ht="12">
      <c r="A73" s="21" t="s">
        <v>108</v>
      </c>
      <c r="B73" s="53" t="s">
        <v>15</v>
      </c>
      <c r="C73" s="54" t="s">
        <v>273</v>
      </c>
      <c r="D73" s="53"/>
      <c r="E73" s="26">
        <f>E74+E76</f>
        <v>308000</v>
      </c>
      <c r="F73" s="26">
        <f>F74+F76</f>
        <v>316000</v>
      </c>
    </row>
    <row r="74" spans="1:6" ht="24">
      <c r="A74" s="43" t="s">
        <v>61</v>
      </c>
      <c r="B74" s="5" t="s">
        <v>15</v>
      </c>
      <c r="C74" s="27" t="s">
        <v>273</v>
      </c>
      <c r="D74" s="5" t="s">
        <v>53</v>
      </c>
      <c r="E74" s="28">
        <f>E75</f>
        <v>195000</v>
      </c>
      <c r="F74" s="28">
        <f>F75</f>
        <v>202000</v>
      </c>
    </row>
    <row r="75" spans="1:6" ht="24">
      <c r="A75" s="43" t="s">
        <v>62</v>
      </c>
      <c r="B75" s="5" t="s">
        <v>15</v>
      </c>
      <c r="C75" s="27" t="s">
        <v>273</v>
      </c>
      <c r="D75" s="5" t="s">
        <v>54</v>
      </c>
      <c r="E75" s="29">
        <v>195000</v>
      </c>
      <c r="F75" s="29">
        <v>202000</v>
      </c>
    </row>
    <row r="76" spans="1:6" ht="12">
      <c r="A76" s="6" t="s">
        <v>45</v>
      </c>
      <c r="B76" s="5" t="s">
        <v>15</v>
      </c>
      <c r="C76" s="27" t="s">
        <v>273</v>
      </c>
      <c r="D76" s="5" t="s">
        <v>55</v>
      </c>
      <c r="E76" s="28">
        <f>+E77</f>
        <v>113000</v>
      </c>
      <c r="F76" s="28">
        <f>+F77</f>
        <v>114000</v>
      </c>
    </row>
    <row r="77" spans="1:6" ht="12">
      <c r="A77" s="48" t="s">
        <v>63</v>
      </c>
      <c r="B77" s="5" t="s">
        <v>15</v>
      </c>
      <c r="C77" s="27" t="s">
        <v>273</v>
      </c>
      <c r="D77" s="5" t="s">
        <v>56</v>
      </c>
      <c r="E77" s="29">
        <v>113000</v>
      </c>
      <c r="F77" s="29">
        <v>114000</v>
      </c>
    </row>
    <row r="78" spans="1:6" ht="12">
      <c r="A78" s="1" t="s">
        <v>16</v>
      </c>
      <c r="B78" s="3" t="s">
        <v>17</v>
      </c>
      <c r="C78" s="35" t="s">
        <v>74</v>
      </c>
      <c r="D78" s="3" t="s">
        <v>74</v>
      </c>
      <c r="E78" s="25">
        <f aca="true" t="shared" si="7" ref="E78:F83">E79</f>
        <v>406500</v>
      </c>
      <c r="F78" s="25">
        <f t="shared" si="7"/>
        <v>420900</v>
      </c>
    </row>
    <row r="79" spans="1:6" ht="12">
      <c r="A79" s="11" t="s">
        <v>18</v>
      </c>
      <c r="B79" s="13" t="s">
        <v>19</v>
      </c>
      <c r="C79" s="36" t="s">
        <v>74</v>
      </c>
      <c r="D79" s="8" t="s">
        <v>74</v>
      </c>
      <c r="E79" s="31">
        <f t="shared" si="7"/>
        <v>406500</v>
      </c>
      <c r="F79" s="31">
        <f t="shared" si="7"/>
        <v>420900</v>
      </c>
    </row>
    <row r="80" spans="1:6" ht="24">
      <c r="A80" s="30" t="s">
        <v>82</v>
      </c>
      <c r="B80" s="52" t="s">
        <v>19</v>
      </c>
      <c r="C80" s="52" t="s">
        <v>138</v>
      </c>
      <c r="D80" s="5" t="s">
        <v>74</v>
      </c>
      <c r="E80" s="26">
        <f t="shared" si="7"/>
        <v>406500</v>
      </c>
      <c r="F80" s="26">
        <f t="shared" si="7"/>
        <v>420900</v>
      </c>
    </row>
    <row r="81" spans="1:6" ht="12">
      <c r="A81" s="50" t="s">
        <v>73</v>
      </c>
      <c r="B81" s="53" t="s">
        <v>19</v>
      </c>
      <c r="C81" s="54" t="s">
        <v>139</v>
      </c>
      <c r="D81" s="53" t="s">
        <v>74</v>
      </c>
      <c r="E81" s="26">
        <f t="shared" si="7"/>
        <v>406500</v>
      </c>
      <c r="F81" s="26">
        <f t="shared" si="7"/>
        <v>420900</v>
      </c>
    </row>
    <row r="82" spans="1:6" ht="24">
      <c r="A82" s="50" t="s">
        <v>20</v>
      </c>
      <c r="B82" s="53" t="s">
        <v>19</v>
      </c>
      <c r="C82" s="54" t="s">
        <v>140</v>
      </c>
      <c r="D82" s="53" t="s">
        <v>74</v>
      </c>
      <c r="E82" s="26">
        <f>E83+E85</f>
        <v>406500</v>
      </c>
      <c r="F82" s="26">
        <f>F83+F85</f>
        <v>420900</v>
      </c>
    </row>
    <row r="83" spans="1:6" ht="48">
      <c r="A83" s="6" t="s">
        <v>80</v>
      </c>
      <c r="B83" s="5" t="s">
        <v>19</v>
      </c>
      <c r="C83" s="27" t="s">
        <v>140</v>
      </c>
      <c r="D83" s="4" t="s">
        <v>50</v>
      </c>
      <c r="E83" s="28">
        <f t="shared" si="7"/>
        <v>388910</v>
      </c>
      <c r="F83" s="28">
        <f t="shared" si="7"/>
        <v>404374</v>
      </c>
    </row>
    <row r="84" spans="1:6" ht="24">
      <c r="A84" s="6" t="s">
        <v>87</v>
      </c>
      <c r="B84" s="5" t="s">
        <v>19</v>
      </c>
      <c r="C84" s="27" t="s">
        <v>140</v>
      </c>
      <c r="D84" s="4" t="s">
        <v>52</v>
      </c>
      <c r="E84" s="29">
        <v>388910</v>
      </c>
      <c r="F84" s="29">
        <v>404374</v>
      </c>
    </row>
    <row r="85" spans="1:6" ht="24">
      <c r="A85" s="43" t="s">
        <v>61</v>
      </c>
      <c r="B85" s="5" t="s">
        <v>19</v>
      </c>
      <c r="C85" s="27" t="s">
        <v>140</v>
      </c>
      <c r="D85" s="4" t="s">
        <v>53</v>
      </c>
      <c r="E85" s="28">
        <f>E86</f>
        <v>17590</v>
      </c>
      <c r="F85" s="28">
        <f>F86</f>
        <v>16526</v>
      </c>
    </row>
    <row r="86" spans="1:6" ht="24">
      <c r="A86" s="43" t="s">
        <v>62</v>
      </c>
      <c r="B86" s="5" t="s">
        <v>19</v>
      </c>
      <c r="C86" s="27" t="s">
        <v>140</v>
      </c>
      <c r="D86" s="4" t="s">
        <v>54</v>
      </c>
      <c r="E86" s="29">
        <v>17590</v>
      </c>
      <c r="F86" s="29">
        <v>16526</v>
      </c>
    </row>
    <row r="87" spans="1:6" ht="24">
      <c r="A87" s="10" t="s">
        <v>21</v>
      </c>
      <c r="B87" s="3" t="s">
        <v>22</v>
      </c>
      <c r="C87" s="3"/>
      <c r="D87" s="3"/>
      <c r="E87" s="25">
        <f>E88</f>
        <v>4115788</v>
      </c>
      <c r="F87" s="25">
        <f>F88</f>
        <v>4246409</v>
      </c>
    </row>
    <row r="88" spans="1:6" ht="36">
      <c r="A88" s="11" t="s">
        <v>315</v>
      </c>
      <c r="B88" s="13" t="s">
        <v>46</v>
      </c>
      <c r="C88" s="8"/>
      <c r="D88" s="55"/>
      <c r="E88" s="32">
        <f>E89</f>
        <v>4115788</v>
      </c>
      <c r="F88" s="32">
        <f>F89</f>
        <v>4246409</v>
      </c>
    </row>
    <row r="89" spans="1:6" ht="36">
      <c r="A89" s="30" t="s">
        <v>301</v>
      </c>
      <c r="B89" s="53" t="s">
        <v>46</v>
      </c>
      <c r="C89" s="53" t="s">
        <v>124</v>
      </c>
      <c r="D89" s="18"/>
      <c r="E89" s="26">
        <f>E90</f>
        <v>4115788</v>
      </c>
      <c r="F89" s="26">
        <f>F90</f>
        <v>4246409</v>
      </c>
    </row>
    <row r="90" spans="1:6" ht="24">
      <c r="A90" s="14" t="s">
        <v>123</v>
      </c>
      <c r="B90" s="53" t="s">
        <v>46</v>
      </c>
      <c r="C90" s="53" t="s">
        <v>125</v>
      </c>
      <c r="D90" s="18"/>
      <c r="E90" s="26">
        <f>E91+E94+E97+E100+E105+E108+E113</f>
        <v>4115788</v>
      </c>
      <c r="F90" s="26">
        <f>F91+F94+F97+F100+F105+F108+F113</f>
        <v>4246409</v>
      </c>
    </row>
    <row r="91" spans="1:6" ht="12">
      <c r="A91" s="14" t="s">
        <v>104</v>
      </c>
      <c r="B91" s="53" t="s">
        <v>46</v>
      </c>
      <c r="C91" s="53" t="s">
        <v>141</v>
      </c>
      <c r="D91" s="5"/>
      <c r="E91" s="26">
        <f>E92</f>
        <v>130000</v>
      </c>
      <c r="F91" s="26">
        <f>F92</f>
        <v>130000</v>
      </c>
    </row>
    <row r="92" spans="1:6" ht="24">
      <c r="A92" s="43" t="s">
        <v>61</v>
      </c>
      <c r="B92" s="5" t="s">
        <v>46</v>
      </c>
      <c r="C92" s="5" t="s">
        <v>141</v>
      </c>
      <c r="D92" s="5" t="s">
        <v>53</v>
      </c>
      <c r="E92" s="28">
        <f>E93</f>
        <v>130000</v>
      </c>
      <c r="F92" s="28">
        <f>F93</f>
        <v>130000</v>
      </c>
    </row>
    <row r="93" spans="1:6" ht="24">
      <c r="A93" s="43" t="s">
        <v>62</v>
      </c>
      <c r="B93" s="5" t="s">
        <v>46</v>
      </c>
      <c r="C93" s="5" t="s">
        <v>141</v>
      </c>
      <c r="D93" s="5" t="s">
        <v>54</v>
      </c>
      <c r="E93" s="29">
        <v>130000</v>
      </c>
      <c r="F93" s="29">
        <v>130000</v>
      </c>
    </row>
    <row r="94" spans="1:6" ht="24">
      <c r="A94" s="51" t="s">
        <v>231</v>
      </c>
      <c r="B94" s="53" t="s">
        <v>46</v>
      </c>
      <c r="C94" s="53" t="s">
        <v>224</v>
      </c>
      <c r="D94" s="53"/>
      <c r="E94" s="26">
        <f>E95</f>
        <v>50000</v>
      </c>
      <c r="F94" s="26">
        <f>F95</f>
        <v>50000</v>
      </c>
    </row>
    <row r="95" spans="1:6" ht="24">
      <c r="A95" s="43" t="s">
        <v>61</v>
      </c>
      <c r="B95" s="5" t="s">
        <v>46</v>
      </c>
      <c r="C95" s="5" t="s">
        <v>224</v>
      </c>
      <c r="D95" s="5" t="s">
        <v>53</v>
      </c>
      <c r="E95" s="28">
        <f>E96</f>
        <v>50000</v>
      </c>
      <c r="F95" s="28">
        <f>F96</f>
        <v>50000</v>
      </c>
    </row>
    <row r="96" spans="1:6" ht="24">
      <c r="A96" s="60" t="s">
        <v>62</v>
      </c>
      <c r="B96" s="5" t="s">
        <v>46</v>
      </c>
      <c r="C96" s="5" t="s">
        <v>224</v>
      </c>
      <c r="D96" s="5" t="s">
        <v>54</v>
      </c>
      <c r="E96" s="29">
        <v>50000</v>
      </c>
      <c r="F96" s="29">
        <v>50000</v>
      </c>
    </row>
    <row r="97" spans="1:6" ht="12">
      <c r="A97" s="51" t="s">
        <v>143</v>
      </c>
      <c r="B97" s="53" t="s">
        <v>46</v>
      </c>
      <c r="C97" s="53" t="s">
        <v>142</v>
      </c>
      <c r="D97" s="53"/>
      <c r="E97" s="26">
        <f>E98</f>
        <v>1942497</v>
      </c>
      <c r="F97" s="26">
        <f>F98</f>
        <v>2020207</v>
      </c>
    </row>
    <row r="98" spans="1:6" ht="48">
      <c r="A98" s="6" t="s">
        <v>80</v>
      </c>
      <c r="B98" s="5" t="s">
        <v>46</v>
      </c>
      <c r="C98" s="5" t="s">
        <v>142</v>
      </c>
      <c r="D98" s="18">
        <v>100</v>
      </c>
      <c r="E98" s="28">
        <f>E99</f>
        <v>1942497</v>
      </c>
      <c r="F98" s="28">
        <f>F99</f>
        <v>2020207</v>
      </c>
    </row>
    <row r="99" spans="1:6" ht="24">
      <c r="A99" s="6" t="s">
        <v>87</v>
      </c>
      <c r="B99" s="5" t="s">
        <v>46</v>
      </c>
      <c r="C99" s="5" t="s">
        <v>142</v>
      </c>
      <c r="D99" s="18">
        <v>120</v>
      </c>
      <c r="E99" s="29">
        <v>1942497</v>
      </c>
      <c r="F99" s="29">
        <v>2020207</v>
      </c>
    </row>
    <row r="100" spans="1:6" ht="12">
      <c r="A100" s="51" t="s">
        <v>144</v>
      </c>
      <c r="B100" s="53" t="s">
        <v>46</v>
      </c>
      <c r="C100" s="53" t="s">
        <v>198</v>
      </c>
      <c r="D100" s="53"/>
      <c r="E100" s="26">
        <f>E101+E103</f>
        <v>295000</v>
      </c>
      <c r="F100" s="26">
        <f>F101+F103</f>
        <v>295000</v>
      </c>
    </row>
    <row r="101" spans="1:6" ht="48">
      <c r="A101" s="6" t="s">
        <v>80</v>
      </c>
      <c r="B101" s="5" t="s">
        <v>46</v>
      </c>
      <c r="C101" s="5" t="s">
        <v>198</v>
      </c>
      <c r="D101" s="18">
        <v>100</v>
      </c>
      <c r="E101" s="28">
        <f>E102</f>
        <v>250000</v>
      </c>
      <c r="F101" s="28">
        <f>F102</f>
        <v>250000</v>
      </c>
    </row>
    <row r="102" spans="1:6" ht="24">
      <c r="A102" s="6" t="s">
        <v>87</v>
      </c>
      <c r="B102" s="5" t="s">
        <v>46</v>
      </c>
      <c r="C102" s="5" t="s">
        <v>198</v>
      </c>
      <c r="D102" s="18">
        <v>120</v>
      </c>
      <c r="E102" s="29">
        <v>250000</v>
      </c>
      <c r="F102" s="29">
        <v>250000</v>
      </c>
    </row>
    <row r="103" spans="1:6" ht="24">
      <c r="A103" s="43" t="s">
        <v>61</v>
      </c>
      <c r="B103" s="5" t="s">
        <v>46</v>
      </c>
      <c r="C103" s="5" t="s">
        <v>198</v>
      </c>
      <c r="D103" s="5" t="s">
        <v>53</v>
      </c>
      <c r="E103" s="28">
        <f>E104</f>
        <v>45000</v>
      </c>
      <c r="F103" s="28">
        <f>F104</f>
        <v>45000</v>
      </c>
    </row>
    <row r="104" spans="1:6" ht="24">
      <c r="A104" s="43" t="s">
        <v>62</v>
      </c>
      <c r="B104" s="5" t="s">
        <v>46</v>
      </c>
      <c r="C104" s="5" t="s">
        <v>198</v>
      </c>
      <c r="D104" s="5" t="s">
        <v>54</v>
      </c>
      <c r="E104" s="29">
        <v>45000</v>
      </c>
      <c r="F104" s="29">
        <v>45000</v>
      </c>
    </row>
    <row r="105" spans="1:6" ht="24">
      <c r="A105" s="51" t="s">
        <v>147</v>
      </c>
      <c r="B105" s="53" t="s">
        <v>46</v>
      </c>
      <c r="C105" s="53" t="s">
        <v>148</v>
      </c>
      <c r="D105" s="53"/>
      <c r="E105" s="26">
        <f>E106</f>
        <v>476000</v>
      </c>
      <c r="F105" s="26">
        <f>F106</f>
        <v>496000</v>
      </c>
    </row>
    <row r="106" spans="1:6" ht="24">
      <c r="A106" s="43" t="s">
        <v>61</v>
      </c>
      <c r="B106" s="5" t="s">
        <v>46</v>
      </c>
      <c r="C106" s="5" t="s">
        <v>148</v>
      </c>
      <c r="D106" s="5" t="s">
        <v>53</v>
      </c>
      <c r="E106" s="28">
        <f>E107</f>
        <v>476000</v>
      </c>
      <c r="F106" s="28">
        <f>F107</f>
        <v>496000</v>
      </c>
    </row>
    <row r="107" spans="1:6" ht="24">
      <c r="A107" s="43" t="s">
        <v>62</v>
      </c>
      <c r="B107" s="5" t="s">
        <v>46</v>
      </c>
      <c r="C107" s="5" t="s">
        <v>148</v>
      </c>
      <c r="D107" s="5" t="s">
        <v>54</v>
      </c>
      <c r="E107" s="29">
        <v>476000</v>
      </c>
      <c r="F107" s="29">
        <v>496000</v>
      </c>
    </row>
    <row r="108" spans="1:6" ht="24">
      <c r="A108" s="14" t="s">
        <v>83</v>
      </c>
      <c r="B108" s="53" t="s">
        <v>46</v>
      </c>
      <c r="C108" s="53" t="s">
        <v>150</v>
      </c>
      <c r="D108" s="18"/>
      <c r="E108" s="26">
        <f>E109+E111</f>
        <v>856783</v>
      </c>
      <c r="F108" s="26">
        <f>F109+F111</f>
        <v>889694</v>
      </c>
    </row>
    <row r="109" spans="1:6" ht="48">
      <c r="A109" s="6" t="s">
        <v>80</v>
      </c>
      <c r="B109" s="5" t="s">
        <v>46</v>
      </c>
      <c r="C109" s="5" t="s">
        <v>150</v>
      </c>
      <c r="D109" s="18">
        <v>100</v>
      </c>
      <c r="E109" s="28">
        <f>E110</f>
        <v>447783</v>
      </c>
      <c r="F109" s="28">
        <f>F110</f>
        <v>465694</v>
      </c>
    </row>
    <row r="110" spans="1:6" ht="24">
      <c r="A110" s="6" t="s">
        <v>87</v>
      </c>
      <c r="B110" s="5" t="s">
        <v>46</v>
      </c>
      <c r="C110" s="5" t="s">
        <v>150</v>
      </c>
      <c r="D110" s="18">
        <v>120</v>
      </c>
      <c r="E110" s="29">
        <v>447783</v>
      </c>
      <c r="F110" s="29">
        <v>465694</v>
      </c>
    </row>
    <row r="111" spans="1:6" ht="24">
      <c r="A111" s="43" t="s">
        <v>61</v>
      </c>
      <c r="B111" s="5" t="s">
        <v>46</v>
      </c>
      <c r="C111" s="5" t="s">
        <v>150</v>
      </c>
      <c r="D111" s="5" t="s">
        <v>53</v>
      </c>
      <c r="E111" s="28">
        <f>E112</f>
        <v>409000</v>
      </c>
      <c r="F111" s="28">
        <f>F112</f>
        <v>424000</v>
      </c>
    </row>
    <row r="112" spans="1:6" ht="24">
      <c r="A112" s="43" t="s">
        <v>62</v>
      </c>
      <c r="B112" s="5" t="s">
        <v>46</v>
      </c>
      <c r="C112" s="5" t="s">
        <v>150</v>
      </c>
      <c r="D112" s="5" t="s">
        <v>54</v>
      </c>
      <c r="E112" s="29">
        <v>409000</v>
      </c>
      <c r="F112" s="29">
        <v>424000</v>
      </c>
    </row>
    <row r="113" spans="1:6" ht="24">
      <c r="A113" s="51" t="s">
        <v>145</v>
      </c>
      <c r="B113" s="53" t="s">
        <v>46</v>
      </c>
      <c r="C113" s="53" t="s">
        <v>146</v>
      </c>
      <c r="D113" s="53"/>
      <c r="E113" s="26">
        <f>E114</f>
        <v>365508</v>
      </c>
      <c r="F113" s="26">
        <f>F114</f>
        <v>365508</v>
      </c>
    </row>
    <row r="114" spans="1:6" ht="48">
      <c r="A114" s="6" t="s">
        <v>80</v>
      </c>
      <c r="B114" s="5" t="s">
        <v>46</v>
      </c>
      <c r="C114" s="5" t="s">
        <v>146</v>
      </c>
      <c r="D114" s="18">
        <v>100</v>
      </c>
      <c r="E114" s="28">
        <f>E115</f>
        <v>365508</v>
      </c>
      <c r="F114" s="28">
        <f>F115</f>
        <v>365508</v>
      </c>
    </row>
    <row r="115" spans="1:6" ht="24">
      <c r="A115" s="6" t="s">
        <v>87</v>
      </c>
      <c r="B115" s="5" t="s">
        <v>46</v>
      </c>
      <c r="C115" s="5" t="s">
        <v>146</v>
      </c>
      <c r="D115" s="18">
        <v>120</v>
      </c>
      <c r="E115" s="29">
        <v>365508</v>
      </c>
      <c r="F115" s="29">
        <v>365508</v>
      </c>
    </row>
    <row r="116" spans="1:6" ht="12">
      <c r="A116" s="16" t="s">
        <v>100</v>
      </c>
      <c r="B116" s="3" t="s">
        <v>97</v>
      </c>
      <c r="C116" s="9"/>
      <c r="D116" s="56"/>
      <c r="E116" s="25">
        <f>E117+E123+E138</f>
        <v>30231364</v>
      </c>
      <c r="F116" s="25">
        <f>F117+F123+F138</f>
        <v>30941229</v>
      </c>
    </row>
    <row r="117" spans="1:6" ht="12">
      <c r="A117" s="38" t="s">
        <v>312</v>
      </c>
      <c r="B117" s="13" t="s">
        <v>311</v>
      </c>
      <c r="C117" s="8"/>
      <c r="D117" s="55"/>
      <c r="E117" s="32">
        <f>E118</f>
        <v>680000</v>
      </c>
      <c r="F117" s="32">
        <f>F118</f>
        <v>680000</v>
      </c>
    </row>
    <row r="118" spans="1:6" ht="36">
      <c r="A118" s="30" t="s">
        <v>70</v>
      </c>
      <c r="B118" s="53" t="s">
        <v>311</v>
      </c>
      <c r="C118" s="52" t="s">
        <v>241</v>
      </c>
      <c r="D118" s="5"/>
      <c r="E118" s="26">
        <f>E119</f>
        <v>680000</v>
      </c>
      <c r="F118" s="26">
        <f>F119</f>
        <v>680000</v>
      </c>
    </row>
    <row r="119" spans="1:6" ht="36">
      <c r="A119" s="50" t="s">
        <v>199</v>
      </c>
      <c r="B119" s="53" t="s">
        <v>311</v>
      </c>
      <c r="C119" s="52" t="s">
        <v>241</v>
      </c>
      <c r="D119" s="5"/>
      <c r="E119" s="26">
        <f>E120</f>
        <v>680000</v>
      </c>
      <c r="F119" s="26">
        <f>F120</f>
        <v>680000</v>
      </c>
    </row>
    <row r="120" spans="1:6" ht="24">
      <c r="A120" s="50" t="s">
        <v>212</v>
      </c>
      <c r="B120" s="53" t="s">
        <v>311</v>
      </c>
      <c r="C120" s="52" t="s">
        <v>241</v>
      </c>
      <c r="D120" s="5"/>
      <c r="E120" s="26">
        <f>E121</f>
        <v>680000</v>
      </c>
      <c r="F120" s="26">
        <f>F121</f>
        <v>680000</v>
      </c>
    </row>
    <row r="121" spans="1:6" ht="24">
      <c r="A121" s="43" t="s">
        <v>61</v>
      </c>
      <c r="B121" s="5" t="s">
        <v>311</v>
      </c>
      <c r="C121" s="4" t="s">
        <v>241</v>
      </c>
      <c r="D121" s="5" t="s">
        <v>53</v>
      </c>
      <c r="E121" s="28">
        <f>E122</f>
        <v>680000</v>
      </c>
      <c r="F121" s="28">
        <f>F122</f>
        <v>680000</v>
      </c>
    </row>
    <row r="122" spans="1:6" ht="24">
      <c r="A122" s="60" t="s">
        <v>62</v>
      </c>
      <c r="B122" s="5" t="s">
        <v>311</v>
      </c>
      <c r="C122" s="4" t="s">
        <v>241</v>
      </c>
      <c r="D122" s="5" t="s">
        <v>54</v>
      </c>
      <c r="E122" s="29">
        <v>680000</v>
      </c>
      <c r="F122" s="29">
        <v>680000</v>
      </c>
    </row>
    <row r="123" spans="1:6" ht="12">
      <c r="A123" s="17" t="s">
        <v>103</v>
      </c>
      <c r="B123" s="13" t="s">
        <v>101</v>
      </c>
      <c r="C123" s="8"/>
      <c r="D123" s="55"/>
      <c r="E123" s="32">
        <f>E124</f>
        <v>28501364</v>
      </c>
      <c r="F123" s="32">
        <f>F124</f>
        <v>29211229</v>
      </c>
    </row>
    <row r="124" spans="1:6" ht="36">
      <c r="A124" s="30" t="s">
        <v>102</v>
      </c>
      <c r="B124" s="53" t="s">
        <v>101</v>
      </c>
      <c r="C124" s="53" t="s">
        <v>151</v>
      </c>
      <c r="D124" s="5"/>
      <c r="E124" s="26">
        <f>E125</f>
        <v>28501364</v>
      </c>
      <c r="F124" s="26">
        <f>F125</f>
        <v>29211229</v>
      </c>
    </row>
    <row r="125" spans="1:6" ht="24">
      <c r="A125" s="14" t="s">
        <v>153</v>
      </c>
      <c r="B125" s="53" t="s">
        <v>101</v>
      </c>
      <c r="C125" s="53" t="s">
        <v>152</v>
      </c>
      <c r="D125" s="5"/>
      <c r="E125" s="26">
        <f>E126+E129+E132+E135</f>
        <v>28501364</v>
      </c>
      <c r="F125" s="26">
        <f>F126+F129+F132+F135</f>
        <v>29211229</v>
      </c>
    </row>
    <row r="126" spans="1:6" ht="12">
      <c r="A126" s="14" t="s">
        <v>105</v>
      </c>
      <c r="B126" s="53" t="s">
        <v>101</v>
      </c>
      <c r="C126" s="53" t="s">
        <v>154</v>
      </c>
      <c r="D126" s="5"/>
      <c r="E126" s="26">
        <f>E127</f>
        <v>18712000</v>
      </c>
      <c r="F126" s="26">
        <f>F127</f>
        <v>19461000</v>
      </c>
    </row>
    <row r="127" spans="1:6" ht="24">
      <c r="A127" s="43" t="s">
        <v>61</v>
      </c>
      <c r="B127" s="5" t="s">
        <v>101</v>
      </c>
      <c r="C127" s="5" t="s">
        <v>154</v>
      </c>
      <c r="D127" s="5" t="s">
        <v>53</v>
      </c>
      <c r="E127" s="28">
        <f>E128</f>
        <v>18712000</v>
      </c>
      <c r="F127" s="28">
        <f>F128</f>
        <v>19461000</v>
      </c>
    </row>
    <row r="128" spans="1:6" ht="24">
      <c r="A128" s="60" t="s">
        <v>62</v>
      </c>
      <c r="B128" s="5" t="s">
        <v>101</v>
      </c>
      <c r="C128" s="5" t="s">
        <v>154</v>
      </c>
      <c r="D128" s="5" t="s">
        <v>54</v>
      </c>
      <c r="E128" s="29">
        <v>18712000</v>
      </c>
      <c r="F128" s="29">
        <v>19461000</v>
      </c>
    </row>
    <row r="129" spans="1:6" ht="12">
      <c r="A129" s="14" t="s">
        <v>155</v>
      </c>
      <c r="B129" s="53" t="s">
        <v>101</v>
      </c>
      <c r="C129" s="53" t="s">
        <v>156</v>
      </c>
      <c r="D129" s="5"/>
      <c r="E129" s="26">
        <f>E130</f>
        <v>6000000</v>
      </c>
      <c r="F129" s="26">
        <f>F130</f>
        <v>6000000</v>
      </c>
    </row>
    <row r="130" spans="1:6" ht="24">
      <c r="A130" s="43" t="s">
        <v>61</v>
      </c>
      <c r="B130" s="5" t="s">
        <v>101</v>
      </c>
      <c r="C130" s="5" t="s">
        <v>156</v>
      </c>
      <c r="D130" s="5" t="s">
        <v>53</v>
      </c>
      <c r="E130" s="28">
        <f>E131</f>
        <v>6000000</v>
      </c>
      <c r="F130" s="28">
        <f>F131</f>
        <v>6000000</v>
      </c>
    </row>
    <row r="131" spans="1:6" ht="24">
      <c r="A131" s="43" t="s">
        <v>62</v>
      </c>
      <c r="B131" s="5" t="s">
        <v>101</v>
      </c>
      <c r="C131" s="5" t="s">
        <v>156</v>
      </c>
      <c r="D131" s="5" t="s">
        <v>54</v>
      </c>
      <c r="E131" s="29">
        <v>6000000</v>
      </c>
      <c r="F131" s="29">
        <v>6000000</v>
      </c>
    </row>
    <row r="132" spans="1:6" ht="12">
      <c r="A132" s="14" t="s">
        <v>106</v>
      </c>
      <c r="B132" s="53" t="s">
        <v>101</v>
      </c>
      <c r="C132" s="53" t="s">
        <v>157</v>
      </c>
      <c r="D132" s="5"/>
      <c r="E132" s="26">
        <f>E133</f>
        <v>250000</v>
      </c>
      <c r="F132" s="26">
        <f>F133</f>
        <v>250000</v>
      </c>
    </row>
    <row r="133" spans="1:6" ht="24">
      <c r="A133" s="43" t="s">
        <v>61</v>
      </c>
      <c r="B133" s="5" t="s">
        <v>101</v>
      </c>
      <c r="C133" s="5" t="s">
        <v>157</v>
      </c>
      <c r="D133" s="5" t="s">
        <v>53</v>
      </c>
      <c r="E133" s="28">
        <f>E134</f>
        <v>250000</v>
      </c>
      <c r="F133" s="28">
        <f>F134</f>
        <v>250000</v>
      </c>
    </row>
    <row r="134" spans="1:6" ht="24">
      <c r="A134" s="43" t="s">
        <v>62</v>
      </c>
      <c r="B134" s="5" t="s">
        <v>101</v>
      </c>
      <c r="C134" s="5" t="s">
        <v>157</v>
      </c>
      <c r="D134" s="5" t="s">
        <v>54</v>
      </c>
      <c r="E134" s="29">
        <v>250000</v>
      </c>
      <c r="F134" s="29">
        <v>250000</v>
      </c>
    </row>
    <row r="135" spans="1:6" ht="36">
      <c r="A135" s="14" t="s">
        <v>232</v>
      </c>
      <c r="B135" s="53" t="s">
        <v>101</v>
      </c>
      <c r="C135" s="53" t="s">
        <v>225</v>
      </c>
      <c r="D135" s="53"/>
      <c r="E135" s="26">
        <f>E136</f>
        <v>3539364</v>
      </c>
      <c r="F135" s="26">
        <f>F136</f>
        <v>3500229</v>
      </c>
    </row>
    <row r="136" spans="1:6" ht="24">
      <c r="A136" s="43" t="s">
        <v>61</v>
      </c>
      <c r="B136" s="5" t="s">
        <v>101</v>
      </c>
      <c r="C136" s="5" t="s">
        <v>225</v>
      </c>
      <c r="D136" s="5" t="s">
        <v>53</v>
      </c>
      <c r="E136" s="28">
        <f>E137</f>
        <v>3539364</v>
      </c>
      <c r="F136" s="28">
        <f>F137</f>
        <v>3500229</v>
      </c>
    </row>
    <row r="137" spans="1:6" ht="24">
      <c r="A137" s="60" t="s">
        <v>62</v>
      </c>
      <c r="B137" s="5" t="s">
        <v>101</v>
      </c>
      <c r="C137" s="5" t="s">
        <v>225</v>
      </c>
      <c r="D137" s="5" t="s">
        <v>54</v>
      </c>
      <c r="E137" s="29">
        <v>3539364</v>
      </c>
      <c r="F137" s="29">
        <v>3500229</v>
      </c>
    </row>
    <row r="138" spans="1:6" ht="12">
      <c r="A138" s="17" t="s">
        <v>99</v>
      </c>
      <c r="B138" s="13" t="s">
        <v>98</v>
      </c>
      <c r="C138" s="8"/>
      <c r="D138" s="55"/>
      <c r="E138" s="32">
        <f>E139</f>
        <v>1050000</v>
      </c>
      <c r="F138" s="32">
        <f>F139</f>
        <v>1050000</v>
      </c>
    </row>
    <row r="139" spans="1:6" ht="36">
      <c r="A139" s="30" t="s">
        <v>70</v>
      </c>
      <c r="B139" s="53" t="s">
        <v>98</v>
      </c>
      <c r="C139" s="53" t="s">
        <v>137</v>
      </c>
      <c r="D139" s="18"/>
      <c r="E139" s="26">
        <f>E140</f>
        <v>1050000</v>
      </c>
      <c r="F139" s="26">
        <f>F140</f>
        <v>1050000</v>
      </c>
    </row>
    <row r="140" spans="1:6" ht="36">
      <c r="A140" s="50" t="s">
        <v>199</v>
      </c>
      <c r="B140" s="53" t="s">
        <v>98</v>
      </c>
      <c r="C140" s="53" t="s">
        <v>136</v>
      </c>
      <c r="D140" s="18"/>
      <c r="E140" s="26">
        <f>E141+E144</f>
        <v>1050000</v>
      </c>
      <c r="F140" s="26">
        <f>F141+F144</f>
        <v>1050000</v>
      </c>
    </row>
    <row r="141" spans="1:6" ht="36">
      <c r="A141" s="50" t="s">
        <v>286</v>
      </c>
      <c r="B141" s="53" t="s">
        <v>98</v>
      </c>
      <c r="C141" s="53" t="s">
        <v>287</v>
      </c>
      <c r="D141" s="18"/>
      <c r="E141" s="26">
        <f>E142</f>
        <v>50000</v>
      </c>
      <c r="F141" s="26">
        <f>F142</f>
        <v>50000</v>
      </c>
    </row>
    <row r="142" spans="1:6" ht="24">
      <c r="A142" s="43" t="s">
        <v>61</v>
      </c>
      <c r="B142" s="5" t="s">
        <v>98</v>
      </c>
      <c r="C142" s="5" t="s">
        <v>287</v>
      </c>
      <c r="D142" s="5" t="s">
        <v>53</v>
      </c>
      <c r="E142" s="28">
        <f>E143</f>
        <v>50000</v>
      </c>
      <c r="F142" s="28">
        <f>F143</f>
        <v>50000</v>
      </c>
    </row>
    <row r="143" spans="1:6" ht="24">
      <c r="A143" s="60" t="s">
        <v>62</v>
      </c>
      <c r="B143" s="5" t="s">
        <v>98</v>
      </c>
      <c r="C143" s="5" t="s">
        <v>287</v>
      </c>
      <c r="D143" s="5" t="s">
        <v>54</v>
      </c>
      <c r="E143" s="29">
        <v>50000</v>
      </c>
      <c r="F143" s="29">
        <v>50000</v>
      </c>
    </row>
    <row r="144" spans="1:6" ht="24">
      <c r="A144" s="51" t="s">
        <v>288</v>
      </c>
      <c r="B144" s="53" t="s">
        <v>98</v>
      </c>
      <c r="C144" s="52" t="s">
        <v>289</v>
      </c>
      <c r="D144" s="52"/>
      <c r="E144" s="26">
        <f>E145</f>
        <v>1000000</v>
      </c>
      <c r="F144" s="26">
        <f>F145</f>
        <v>1000000</v>
      </c>
    </row>
    <row r="145" spans="1:6" ht="24">
      <c r="A145" s="43" t="s">
        <v>61</v>
      </c>
      <c r="B145" s="5" t="s">
        <v>98</v>
      </c>
      <c r="C145" s="4" t="s">
        <v>289</v>
      </c>
      <c r="D145" s="4" t="s">
        <v>53</v>
      </c>
      <c r="E145" s="28">
        <f>E146</f>
        <v>1000000</v>
      </c>
      <c r="F145" s="28">
        <f>F146</f>
        <v>1000000</v>
      </c>
    </row>
    <row r="146" spans="1:6" ht="24">
      <c r="A146" s="43" t="s">
        <v>62</v>
      </c>
      <c r="B146" s="5" t="s">
        <v>98</v>
      </c>
      <c r="C146" s="4" t="s">
        <v>289</v>
      </c>
      <c r="D146" s="4" t="s">
        <v>54</v>
      </c>
      <c r="E146" s="29">
        <v>1000000</v>
      </c>
      <c r="F146" s="29">
        <v>1000000</v>
      </c>
    </row>
    <row r="147" spans="1:6" ht="12">
      <c r="A147" s="16" t="s">
        <v>23</v>
      </c>
      <c r="B147" s="3" t="s">
        <v>24</v>
      </c>
      <c r="C147" s="9"/>
      <c r="D147" s="56"/>
      <c r="E147" s="25">
        <f>E148+E189+E160</f>
        <v>51384729.81</v>
      </c>
      <c r="F147" s="25">
        <f>F148+F189+F160</f>
        <v>45654688.61</v>
      </c>
    </row>
    <row r="148" spans="1:6" ht="12">
      <c r="A148" s="17" t="s">
        <v>25</v>
      </c>
      <c r="B148" s="13" t="s">
        <v>26</v>
      </c>
      <c r="C148" s="8"/>
      <c r="D148" s="55"/>
      <c r="E148" s="32">
        <f>E149</f>
        <v>570000</v>
      </c>
      <c r="F148" s="32">
        <f>F149</f>
        <v>570000</v>
      </c>
    </row>
    <row r="149" spans="1:6" ht="36">
      <c r="A149" s="30" t="s">
        <v>70</v>
      </c>
      <c r="B149" s="53" t="s">
        <v>26</v>
      </c>
      <c r="C149" s="53" t="s">
        <v>137</v>
      </c>
      <c r="D149" s="18"/>
      <c r="E149" s="26">
        <f>E150</f>
        <v>570000</v>
      </c>
      <c r="F149" s="26">
        <f>F150</f>
        <v>570000</v>
      </c>
    </row>
    <row r="150" spans="1:6" ht="36">
      <c r="A150" s="50" t="s">
        <v>172</v>
      </c>
      <c r="B150" s="53" t="s">
        <v>26</v>
      </c>
      <c r="C150" s="53" t="s">
        <v>136</v>
      </c>
      <c r="D150" s="18"/>
      <c r="E150" s="26">
        <f>E157+E151+E154</f>
        <v>570000</v>
      </c>
      <c r="F150" s="26">
        <f>F157+F151+F154</f>
        <v>570000</v>
      </c>
    </row>
    <row r="151" spans="1:6" ht="36">
      <c r="A151" s="50" t="s">
        <v>233</v>
      </c>
      <c r="B151" s="53" t="s">
        <v>26</v>
      </c>
      <c r="C151" s="53" t="s">
        <v>226</v>
      </c>
      <c r="D151" s="18"/>
      <c r="E151" s="26">
        <f>E152</f>
        <v>10000</v>
      </c>
      <c r="F151" s="26">
        <f>F152</f>
        <v>10000</v>
      </c>
    </row>
    <row r="152" spans="1:6" ht="24">
      <c r="A152" s="43" t="s">
        <v>61</v>
      </c>
      <c r="B152" s="5" t="s">
        <v>26</v>
      </c>
      <c r="C152" s="5" t="s">
        <v>226</v>
      </c>
      <c r="D152" s="18">
        <v>200</v>
      </c>
      <c r="E152" s="28">
        <f>E153</f>
        <v>10000</v>
      </c>
      <c r="F152" s="28">
        <f>F153</f>
        <v>10000</v>
      </c>
    </row>
    <row r="153" spans="1:6" ht="24">
      <c r="A153" s="60" t="s">
        <v>62</v>
      </c>
      <c r="B153" s="5" t="s">
        <v>26</v>
      </c>
      <c r="C153" s="5" t="s">
        <v>226</v>
      </c>
      <c r="D153" s="18">
        <v>240</v>
      </c>
      <c r="E153" s="29">
        <v>10000</v>
      </c>
      <c r="F153" s="29">
        <v>10000</v>
      </c>
    </row>
    <row r="154" spans="1:6" ht="24">
      <c r="A154" s="50" t="s">
        <v>212</v>
      </c>
      <c r="B154" s="53" t="s">
        <v>26</v>
      </c>
      <c r="C154" s="53" t="s">
        <v>241</v>
      </c>
      <c r="D154" s="18"/>
      <c r="E154" s="26">
        <f>E155</f>
        <v>400000</v>
      </c>
      <c r="F154" s="26">
        <f>F155</f>
        <v>400000</v>
      </c>
    </row>
    <row r="155" spans="1:6" ht="24">
      <c r="A155" s="43" t="s">
        <v>61</v>
      </c>
      <c r="B155" s="5" t="s">
        <v>26</v>
      </c>
      <c r="C155" s="5" t="s">
        <v>241</v>
      </c>
      <c r="D155" s="18">
        <v>200</v>
      </c>
      <c r="E155" s="28">
        <f>E156</f>
        <v>400000</v>
      </c>
      <c r="F155" s="28">
        <f>F156</f>
        <v>400000</v>
      </c>
    </row>
    <row r="156" spans="1:6" ht="24">
      <c r="A156" s="43" t="s">
        <v>62</v>
      </c>
      <c r="B156" s="5" t="s">
        <v>26</v>
      </c>
      <c r="C156" s="5" t="s">
        <v>241</v>
      </c>
      <c r="D156" s="18">
        <v>240</v>
      </c>
      <c r="E156" s="29">
        <v>400000</v>
      </c>
      <c r="F156" s="29">
        <v>400000</v>
      </c>
    </row>
    <row r="157" spans="1:6" ht="72">
      <c r="A157" s="50" t="s">
        <v>218</v>
      </c>
      <c r="B157" s="53" t="s">
        <v>26</v>
      </c>
      <c r="C157" s="53" t="s">
        <v>240</v>
      </c>
      <c r="D157" s="18"/>
      <c r="E157" s="26">
        <f>E158</f>
        <v>160000</v>
      </c>
      <c r="F157" s="26">
        <f>F158</f>
        <v>160000</v>
      </c>
    </row>
    <row r="158" spans="1:6" ht="24">
      <c r="A158" s="43" t="s">
        <v>61</v>
      </c>
      <c r="B158" s="5" t="s">
        <v>26</v>
      </c>
      <c r="C158" s="5" t="s">
        <v>240</v>
      </c>
      <c r="D158" s="18">
        <v>200</v>
      </c>
      <c r="E158" s="28">
        <f>E159</f>
        <v>160000</v>
      </c>
      <c r="F158" s="28">
        <f>F159</f>
        <v>160000</v>
      </c>
    </row>
    <row r="159" spans="1:6" ht="24">
      <c r="A159" s="43" t="s">
        <v>62</v>
      </c>
      <c r="B159" s="5" t="s">
        <v>26</v>
      </c>
      <c r="C159" s="5" t="s">
        <v>240</v>
      </c>
      <c r="D159" s="18">
        <v>240</v>
      </c>
      <c r="E159" s="29">
        <v>160000</v>
      </c>
      <c r="F159" s="29">
        <v>160000</v>
      </c>
    </row>
    <row r="160" spans="1:6" ht="12">
      <c r="A160" s="37" t="s">
        <v>95</v>
      </c>
      <c r="B160" s="13" t="s">
        <v>27</v>
      </c>
      <c r="C160" s="8"/>
      <c r="D160" s="55"/>
      <c r="E160" s="32">
        <f>E161+E166+E171+E182</f>
        <v>15432945</v>
      </c>
      <c r="F160" s="32">
        <f>F161+F166+F171+F182</f>
        <v>8492945</v>
      </c>
    </row>
    <row r="161" spans="1:6" ht="24">
      <c r="A161" s="30" t="s">
        <v>258</v>
      </c>
      <c r="B161" s="53" t="s">
        <v>27</v>
      </c>
      <c r="C161" s="53" t="s">
        <v>163</v>
      </c>
      <c r="D161" s="40"/>
      <c r="E161" s="26">
        <f aca="true" t="shared" si="8" ref="E161:F169">E162</f>
        <v>165000</v>
      </c>
      <c r="F161" s="26">
        <f t="shared" si="8"/>
        <v>175000</v>
      </c>
    </row>
    <row r="162" spans="1:6" ht="24">
      <c r="A162" s="51" t="s">
        <v>260</v>
      </c>
      <c r="B162" s="53" t="s">
        <v>27</v>
      </c>
      <c r="C162" s="53" t="s">
        <v>262</v>
      </c>
      <c r="D162" s="40"/>
      <c r="E162" s="26">
        <f t="shared" si="8"/>
        <v>165000</v>
      </c>
      <c r="F162" s="26">
        <f t="shared" si="8"/>
        <v>175000</v>
      </c>
    </row>
    <row r="163" spans="1:6" ht="12">
      <c r="A163" s="51" t="s">
        <v>166</v>
      </c>
      <c r="B163" s="53" t="s">
        <v>27</v>
      </c>
      <c r="C163" s="53" t="s">
        <v>268</v>
      </c>
      <c r="D163" s="40"/>
      <c r="E163" s="26">
        <f t="shared" si="8"/>
        <v>165000</v>
      </c>
      <c r="F163" s="26">
        <f t="shared" si="8"/>
        <v>175000</v>
      </c>
    </row>
    <row r="164" spans="1:6" ht="24">
      <c r="A164" s="43" t="s">
        <v>61</v>
      </c>
      <c r="B164" s="5" t="s">
        <v>27</v>
      </c>
      <c r="C164" s="5" t="s">
        <v>268</v>
      </c>
      <c r="D164" s="18">
        <v>200</v>
      </c>
      <c r="E164" s="28">
        <f t="shared" si="8"/>
        <v>165000</v>
      </c>
      <c r="F164" s="28">
        <f t="shared" si="8"/>
        <v>175000</v>
      </c>
    </row>
    <row r="165" spans="1:6" ht="24">
      <c r="A165" s="43" t="s">
        <v>62</v>
      </c>
      <c r="B165" s="5" t="s">
        <v>27</v>
      </c>
      <c r="C165" s="5" t="s">
        <v>268</v>
      </c>
      <c r="D165" s="18">
        <v>240</v>
      </c>
      <c r="E165" s="29">
        <v>165000</v>
      </c>
      <c r="F165" s="29">
        <v>175000</v>
      </c>
    </row>
    <row r="166" spans="1:6" ht="36">
      <c r="A166" s="30" t="s">
        <v>342</v>
      </c>
      <c r="B166" s="53" t="s">
        <v>27</v>
      </c>
      <c r="C166" s="53" t="s">
        <v>290</v>
      </c>
      <c r="D166" s="40"/>
      <c r="E166" s="26">
        <f t="shared" si="8"/>
        <v>3550000</v>
      </c>
      <c r="F166" s="26">
        <f t="shared" si="8"/>
        <v>1100000</v>
      </c>
    </row>
    <row r="167" spans="1:6" ht="24">
      <c r="A167" s="51" t="s">
        <v>291</v>
      </c>
      <c r="B167" s="53" t="s">
        <v>27</v>
      </c>
      <c r="C167" s="53" t="s">
        <v>292</v>
      </c>
      <c r="D167" s="40"/>
      <c r="E167" s="26">
        <f t="shared" si="8"/>
        <v>3550000</v>
      </c>
      <c r="F167" s="26">
        <f t="shared" si="8"/>
        <v>1100000</v>
      </c>
    </row>
    <row r="168" spans="1:6" ht="24">
      <c r="A168" s="51" t="s">
        <v>298</v>
      </c>
      <c r="B168" s="53" t="s">
        <v>27</v>
      </c>
      <c r="C168" s="53" t="s">
        <v>299</v>
      </c>
      <c r="D168" s="40"/>
      <c r="E168" s="26">
        <f t="shared" si="8"/>
        <v>3550000</v>
      </c>
      <c r="F168" s="26">
        <f t="shared" si="8"/>
        <v>1100000</v>
      </c>
    </row>
    <row r="169" spans="1:6" ht="24">
      <c r="A169" s="43" t="s">
        <v>61</v>
      </c>
      <c r="B169" s="5" t="s">
        <v>27</v>
      </c>
      <c r="C169" s="5" t="s">
        <v>299</v>
      </c>
      <c r="D169" s="18">
        <v>200</v>
      </c>
      <c r="E169" s="28">
        <f t="shared" si="8"/>
        <v>3550000</v>
      </c>
      <c r="F169" s="28">
        <f t="shared" si="8"/>
        <v>1100000</v>
      </c>
    </row>
    <row r="170" spans="1:6" ht="24">
      <c r="A170" s="43" t="s">
        <v>62</v>
      </c>
      <c r="B170" s="5" t="s">
        <v>27</v>
      </c>
      <c r="C170" s="5" t="s">
        <v>299</v>
      </c>
      <c r="D170" s="18">
        <v>240</v>
      </c>
      <c r="E170" s="29">
        <v>3550000</v>
      </c>
      <c r="F170" s="29">
        <v>1100000</v>
      </c>
    </row>
    <row r="171" spans="1:6" ht="60">
      <c r="A171" s="30" t="s">
        <v>159</v>
      </c>
      <c r="B171" s="53" t="s">
        <v>27</v>
      </c>
      <c r="C171" s="53" t="s">
        <v>160</v>
      </c>
      <c r="D171" s="18"/>
      <c r="E171" s="26">
        <f>E172</f>
        <v>427945</v>
      </c>
      <c r="F171" s="26">
        <f>F172</f>
        <v>427945</v>
      </c>
    </row>
    <row r="172" spans="1:6" ht="24">
      <c r="A172" s="51" t="s">
        <v>161</v>
      </c>
      <c r="B172" s="53" t="s">
        <v>27</v>
      </c>
      <c r="C172" s="53" t="s">
        <v>162</v>
      </c>
      <c r="D172" s="18"/>
      <c r="E172" s="26">
        <f>E173+E176+E179</f>
        <v>427945</v>
      </c>
      <c r="F172" s="26">
        <f>F173+F176+F179</f>
        <v>427945</v>
      </c>
    </row>
    <row r="173" spans="1:6" ht="24">
      <c r="A173" s="51" t="s">
        <v>313</v>
      </c>
      <c r="B173" s="53" t="s">
        <v>27</v>
      </c>
      <c r="C173" s="53" t="s">
        <v>314</v>
      </c>
      <c r="D173" s="40"/>
      <c r="E173" s="26">
        <f>E174</f>
        <v>80000</v>
      </c>
      <c r="F173" s="26">
        <f>F174</f>
        <v>80000</v>
      </c>
    </row>
    <row r="174" spans="1:6" ht="24">
      <c r="A174" s="6" t="s">
        <v>61</v>
      </c>
      <c r="B174" s="5" t="s">
        <v>27</v>
      </c>
      <c r="C174" s="5" t="s">
        <v>314</v>
      </c>
      <c r="D174" s="18">
        <v>200</v>
      </c>
      <c r="E174" s="28">
        <f>E175</f>
        <v>80000</v>
      </c>
      <c r="F174" s="28">
        <f>F175</f>
        <v>80000</v>
      </c>
    </row>
    <row r="175" spans="1:6" ht="24">
      <c r="A175" s="6" t="s">
        <v>62</v>
      </c>
      <c r="B175" s="5" t="s">
        <v>27</v>
      </c>
      <c r="C175" s="5" t="s">
        <v>314</v>
      </c>
      <c r="D175" s="18">
        <v>240</v>
      </c>
      <c r="E175" s="29">
        <v>80000</v>
      </c>
      <c r="F175" s="29">
        <v>80000</v>
      </c>
    </row>
    <row r="176" spans="1:6" ht="36">
      <c r="A176" s="50" t="s">
        <v>234</v>
      </c>
      <c r="B176" s="53" t="s">
        <v>27</v>
      </c>
      <c r="C176" s="53" t="s">
        <v>247</v>
      </c>
      <c r="D176" s="40"/>
      <c r="E176" s="26">
        <f>E177</f>
        <v>267945</v>
      </c>
      <c r="F176" s="26">
        <f>F177</f>
        <v>267945</v>
      </c>
    </row>
    <row r="177" spans="1:6" ht="24">
      <c r="A177" s="6" t="s">
        <v>61</v>
      </c>
      <c r="B177" s="5" t="s">
        <v>27</v>
      </c>
      <c r="C177" s="5" t="s">
        <v>247</v>
      </c>
      <c r="D177" s="18">
        <v>200</v>
      </c>
      <c r="E177" s="28">
        <f>E178</f>
        <v>267945</v>
      </c>
      <c r="F177" s="28">
        <f>F178</f>
        <v>267945</v>
      </c>
    </row>
    <row r="178" spans="1:6" ht="24">
      <c r="A178" s="6" t="s">
        <v>62</v>
      </c>
      <c r="B178" s="5" t="s">
        <v>27</v>
      </c>
      <c r="C178" s="5" t="s">
        <v>247</v>
      </c>
      <c r="D178" s="18">
        <v>240</v>
      </c>
      <c r="E178" s="29">
        <v>267945</v>
      </c>
      <c r="F178" s="29">
        <v>267945</v>
      </c>
    </row>
    <row r="179" spans="1:6" ht="12">
      <c r="A179" s="51" t="s">
        <v>245</v>
      </c>
      <c r="B179" s="53" t="s">
        <v>27</v>
      </c>
      <c r="C179" s="53" t="s">
        <v>246</v>
      </c>
      <c r="D179" s="18"/>
      <c r="E179" s="26">
        <f>E180</f>
        <v>80000</v>
      </c>
      <c r="F179" s="26">
        <f>F180</f>
        <v>80000</v>
      </c>
    </row>
    <row r="180" spans="1:6" ht="24">
      <c r="A180" s="6" t="s">
        <v>61</v>
      </c>
      <c r="B180" s="5" t="s">
        <v>27</v>
      </c>
      <c r="C180" s="5" t="s">
        <v>246</v>
      </c>
      <c r="D180" s="18">
        <v>200</v>
      </c>
      <c r="E180" s="28">
        <f>E181</f>
        <v>80000</v>
      </c>
      <c r="F180" s="28">
        <f>F181</f>
        <v>80000</v>
      </c>
    </row>
    <row r="181" spans="1:6" ht="24">
      <c r="A181" s="6" t="s">
        <v>62</v>
      </c>
      <c r="B181" s="5" t="s">
        <v>27</v>
      </c>
      <c r="C181" s="5" t="s">
        <v>246</v>
      </c>
      <c r="D181" s="18">
        <v>240</v>
      </c>
      <c r="E181" s="29">
        <v>80000</v>
      </c>
      <c r="F181" s="29">
        <v>80000</v>
      </c>
    </row>
    <row r="182" spans="1:6" ht="36">
      <c r="A182" s="30" t="s">
        <v>70</v>
      </c>
      <c r="B182" s="53" t="s">
        <v>27</v>
      </c>
      <c r="C182" s="53" t="s">
        <v>137</v>
      </c>
      <c r="D182" s="18"/>
      <c r="E182" s="26">
        <f>E184</f>
        <v>11290000</v>
      </c>
      <c r="F182" s="26">
        <f>F184</f>
        <v>6790000</v>
      </c>
    </row>
    <row r="183" spans="1:6" ht="36">
      <c r="A183" s="50" t="s">
        <v>172</v>
      </c>
      <c r="B183" s="53" t="s">
        <v>27</v>
      </c>
      <c r="C183" s="53" t="s">
        <v>136</v>
      </c>
      <c r="D183" s="18"/>
      <c r="E183" s="26">
        <f>E184</f>
        <v>11290000</v>
      </c>
      <c r="F183" s="26">
        <f>F184</f>
        <v>6790000</v>
      </c>
    </row>
    <row r="184" spans="1:6" ht="24">
      <c r="A184" s="50" t="s">
        <v>212</v>
      </c>
      <c r="B184" s="53" t="s">
        <v>27</v>
      </c>
      <c r="C184" s="53" t="s">
        <v>241</v>
      </c>
      <c r="D184" s="40"/>
      <c r="E184" s="26">
        <f>E185+E187</f>
        <v>11290000</v>
      </c>
      <c r="F184" s="26">
        <f>F185+F187</f>
        <v>6790000</v>
      </c>
    </row>
    <row r="185" spans="1:6" ht="24">
      <c r="A185" s="43" t="s">
        <v>61</v>
      </c>
      <c r="B185" s="5" t="s">
        <v>27</v>
      </c>
      <c r="C185" s="5" t="s">
        <v>241</v>
      </c>
      <c r="D185" s="18">
        <v>200</v>
      </c>
      <c r="E185" s="28">
        <f>E186</f>
        <v>290000</v>
      </c>
      <c r="F185" s="28">
        <f>F186</f>
        <v>290000</v>
      </c>
    </row>
    <row r="186" spans="1:6" ht="24">
      <c r="A186" s="43" t="s">
        <v>62</v>
      </c>
      <c r="B186" s="5" t="s">
        <v>27</v>
      </c>
      <c r="C186" s="5" t="s">
        <v>241</v>
      </c>
      <c r="D186" s="18">
        <v>240</v>
      </c>
      <c r="E186" s="29">
        <v>290000</v>
      </c>
      <c r="F186" s="29">
        <v>290000</v>
      </c>
    </row>
    <row r="187" spans="1:6" ht="12">
      <c r="A187" s="43" t="s">
        <v>45</v>
      </c>
      <c r="B187" s="5" t="s">
        <v>27</v>
      </c>
      <c r="C187" s="5" t="s">
        <v>241</v>
      </c>
      <c r="D187" s="18">
        <v>800</v>
      </c>
      <c r="E187" s="28">
        <f>E188</f>
        <v>11000000</v>
      </c>
      <c r="F187" s="28">
        <f>F188</f>
        <v>6500000</v>
      </c>
    </row>
    <row r="188" spans="1:6" ht="36">
      <c r="A188" s="43" t="s">
        <v>66</v>
      </c>
      <c r="B188" s="5" t="s">
        <v>27</v>
      </c>
      <c r="C188" s="5" t="s">
        <v>241</v>
      </c>
      <c r="D188" s="18">
        <v>810</v>
      </c>
      <c r="E188" s="29">
        <v>11000000</v>
      </c>
      <c r="F188" s="29">
        <v>6500000</v>
      </c>
    </row>
    <row r="189" spans="1:6" ht="12">
      <c r="A189" s="37" t="s">
        <v>28</v>
      </c>
      <c r="B189" s="13" t="s">
        <v>29</v>
      </c>
      <c r="C189" s="8"/>
      <c r="D189" s="55"/>
      <c r="E189" s="32">
        <f>E190+E218+E227</f>
        <v>35381784.81</v>
      </c>
      <c r="F189" s="32">
        <f>F190+F218+F227</f>
        <v>36591743.61</v>
      </c>
    </row>
    <row r="190" spans="1:6" ht="36">
      <c r="A190" s="30" t="s">
        <v>67</v>
      </c>
      <c r="B190" s="53" t="s">
        <v>29</v>
      </c>
      <c r="C190" s="53" t="s">
        <v>149</v>
      </c>
      <c r="D190" s="18"/>
      <c r="E190" s="26">
        <f>E191</f>
        <v>31462942</v>
      </c>
      <c r="F190" s="26">
        <f>F191</f>
        <v>32196856</v>
      </c>
    </row>
    <row r="191" spans="1:6" ht="24">
      <c r="A191" s="107" t="s">
        <v>200</v>
      </c>
      <c r="B191" s="53" t="s">
        <v>29</v>
      </c>
      <c r="C191" s="53" t="s">
        <v>167</v>
      </c>
      <c r="D191" s="18"/>
      <c r="E191" s="26">
        <f>E192+E197+E200+E203+E206+E215+E212++E209</f>
        <v>31462942</v>
      </c>
      <c r="F191" s="26">
        <f>F192+F197+F200+F203+F206+F215+F212++F209</f>
        <v>32196856</v>
      </c>
    </row>
    <row r="192" spans="1:6" ht="12">
      <c r="A192" s="50" t="s">
        <v>68</v>
      </c>
      <c r="B192" s="53" t="s">
        <v>29</v>
      </c>
      <c r="C192" s="53" t="s">
        <v>168</v>
      </c>
      <c r="D192" s="40"/>
      <c r="E192" s="26">
        <f>E193+E195</f>
        <v>7721000</v>
      </c>
      <c r="F192" s="26">
        <f>F193+F195</f>
        <v>7921000</v>
      </c>
    </row>
    <row r="193" spans="1:6" ht="24">
      <c r="A193" s="43" t="s">
        <v>61</v>
      </c>
      <c r="B193" s="5" t="s">
        <v>29</v>
      </c>
      <c r="C193" s="5" t="s">
        <v>168</v>
      </c>
      <c r="D193" s="18">
        <v>200</v>
      </c>
      <c r="E193" s="28">
        <f>E194</f>
        <v>7720000</v>
      </c>
      <c r="F193" s="28">
        <f>F194</f>
        <v>7920000</v>
      </c>
    </row>
    <row r="194" spans="1:6" ht="24">
      <c r="A194" s="43" t="s">
        <v>62</v>
      </c>
      <c r="B194" s="5" t="s">
        <v>29</v>
      </c>
      <c r="C194" s="5" t="s">
        <v>168</v>
      </c>
      <c r="D194" s="18">
        <v>240</v>
      </c>
      <c r="E194" s="29">
        <v>7720000</v>
      </c>
      <c r="F194" s="29">
        <v>7920000</v>
      </c>
    </row>
    <row r="195" spans="1:6" ht="12">
      <c r="A195" s="43" t="s">
        <v>45</v>
      </c>
      <c r="B195" s="5" t="s">
        <v>29</v>
      </c>
      <c r="C195" s="5" t="s">
        <v>168</v>
      </c>
      <c r="D195" s="18">
        <v>800</v>
      </c>
      <c r="E195" s="28">
        <f>E196</f>
        <v>1000</v>
      </c>
      <c r="F195" s="28">
        <f>F196</f>
        <v>1000</v>
      </c>
    </row>
    <row r="196" spans="1:6" ht="12">
      <c r="A196" s="43" t="s">
        <v>63</v>
      </c>
      <c r="B196" s="5" t="s">
        <v>29</v>
      </c>
      <c r="C196" s="5" t="s">
        <v>168</v>
      </c>
      <c r="D196" s="18">
        <v>850</v>
      </c>
      <c r="E196" s="29">
        <v>1000</v>
      </c>
      <c r="F196" s="29">
        <v>1000</v>
      </c>
    </row>
    <row r="197" spans="1:6" ht="12">
      <c r="A197" s="14" t="s">
        <v>107</v>
      </c>
      <c r="B197" s="53" t="s">
        <v>29</v>
      </c>
      <c r="C197" s="53" t="s">
        <v>169</v>
      </c>
      <c r="D197" s="18"/>
      <c r="E197" s="26">
        <f>E198</f>
        <v>13347842</v>
      </c>
      <c r="F197" s="26">
        <f>F198</f>
        <v>13881756</v>
      </c>
    </row>
    <row r="198" spans="1:6" ht="24">
      <c r="A198" s="43" t="s">
        <v>61</v>
      </c>
      <c r="B198" s="5" t="s">
        <v>29</v>
      </c>
      <c r="C198" s="5" t="s">
        <v>169</v>
      </c>
      <c r="D198" s="18">
        <v>200</v>
      </c>
      <c r="E198" s="28">
        <f>E199</f>
        <v>13347842</v>
      </c>
      <c r="F198" s="28">
        <f>F199</f>
        <v>13881756</v>
      </c>
    </row>
    <row r="199" spans="1:6" ht="24">
      <c r="A199" s="60" t="s">
        <v>62</v>
      </c>
      <c r="B199" s="5" t="s">
        <v>29</v>
      </c>
      <c r="C199" s="5" t="s">
        <v>169</v>
      </c>
      <c r="D199" s="18">
        <v>240</v>
      </c>
      <c r="E199" s="29">
        <v>13347842</v>
      </c>
      <c r="F199" s="29">
        <v>13881756</v>
      </c>
    </row>
    <row r="200" spans="1:6" ht="24">
      <c r="A200" s="14" t="s">
        <v>109</v>
      </c>
      <c r="B200" s="53" t="s">
        <v>29</v>
      </c>
      <c r="C200" s="53" t="s">
        <v>196</v>
      </c>
      <c r="D200" s="40"/>
      <c r="E200" s="26">
        <f>E201</f>
        <v>1500000</v>
      </c>
      <c r="F200" s="26">
        <f>F201</f>
        <v>1500000</v>
      </c>
    </row>
    <row r="201" spans="1:6" ht="24">
      <c r="A201" s="43" t="s">
        <v>61</v>
      </c>
      <c r="B201" s="5" t="s">
        <v>29</v>
      </c>
      <c r="C201" s="5" t="s">
        <v>196</v>
      </c>
      <c r="D201" s="18">
        <v>200</v>
      </c>
      <c r="E201" s="28">
        <f>E202</f>
        <v>1500000</v>
      </c>
      <c r="F201" s="28">
        <f>F202</f>
        <v>1500000</v>
      </c>
    </row>
    <row r="202" spans="1:6" ht="24">
      <c r="A202" s="43" t="s">
        <v>62</v>
      </c>
      <c r="B202" s="5" t="s">
        <v>29</v>
      </c>
      <c r="C202" s="5" t="s">
        <v>196</v>
      </c>
      <c r="D202" s="18">
        <v>240</v>
      </c>
      <c r="E202" s="29">
        <v>1500000</v>
      </c>
      <c r="F202" s="29">
        <v>1500000</v>
      </c>
    </row>
    <row r="203" spans="1:6" ht="24">
      <c r="A203" s="14" t="s">
        <v>229</v>
      </c>
      <c r="B203" s="53" t="s">
        <v>29</v>
      </c>
      <c r="C203" s="53" t="s">
        <v>227</v>
      </c>
      <c r="D203" s="40"/>
      <c r="E203" s="26">
        <f>E204</f>
        <v>30100</v>
      </c>
      <c r="F203" s="26">
        <f>F204</f>
        <v>30100</v>
      </c>
    </row>
    <row r="204" spans="1:6" ht="24">
      <c r="A204" s="43" t="s">
        <v>61</v>
      </c>
      <c r="B204" s="5" t="s">
        <v>29</v>
      </c>
      <c r="C204" s="5" t="s">
        <v>227</v>
      </c>
      <c r="D204" s="18">
        <v>200</v>
      </c>
      <c r="E204" s="28">
        <f>E205</f>
        <v>30100</v>
      </c>
      <c r="F204" s="28">
        <f>F205</f>
        <v>30100</v>
      </c>
    </row>
    <row r="205" spans="1:6" ht="24">
      <c r="A205" s="60" t="s">
        <v>62</v>
      </c>
      <c r="B205" s="5" t="s">
        <v>29</v>
      </c>
      <c r="C205" s="5" t="s">
        <v>227</v>
      </c>
      <c r="D205" s="18">
        <v>240</v>
      </c>
      <c r="E205" s="29">
        <v>30100</v>
      </c>
      <c r="F205" s="29">
        <v>30100</v>
      </c>
    </row>
    <row r="206" spans="1:6" ht="12">
      <c r="A206" s="14" t="s">
        <v>69</v>
      </c>
      <c r="B206" s="53" t="s">
        <v>29</v>
      </c>
      <c r="C206" s="53" t="s">
        <v>170</v>
      </c>
      <c r="D206" s="18"/>
      <c r="E206" s="26">
        <f>E207</f>
        <v>1964000</v>
      </c>
      <c r="F206" s="26">
        <f>F207</f>
        <v>1964000</v>
      </c>
    </row>
    <row r="207" spans="1:6" ht="24">
      <c r="A207" s="43" t="s">
        <v>61</v>
      </c>
      <c r="B207" s="5" t="s">
        <v>29</v>
      </c>
      <c r="C207" s="5" t="s">
        <v>170</v>
      </c>
      <c r="D207" s="18">
        <v>200</v>
      </c>
      <c r="E207" s="28">
        <f>E208</f>
        <v>1964000</v>
      </c>
      <c r="F207" s="28">
        <f>F208</f>
        <v>1964000</v>
      </c>
    </row>
    <row r="208" spans="1:6" ht="24">
      <c r="A208" s="43" t="s">
        <v>62</v>
      </c>
      <c r="B208" s="5" t="s">
        <v>29</v>
      </c>
      <c r="C208" s="5" t="s">
        <v>170</v>
      </c>
      <c r="D208" s="18">
        <v>240</v>
      </c>
      <c r="E208" s="29">
        <v>1964000</v>
      </c>
      <c r="F208" s="29">
        <v>1964000</v>
      </c>
    </row>
    <row r="209" spans="1:6" ht="12">
      <c r="A209" s="14" t="s">
        <v>243</v>
      </c>
      <c r="B209" s="53" t="s">
        <v>29</v>
      </c>
      <c r="C209" s="53" t="s">
        <v>242</v>
      </c>
      <c r="D209" s="40"/>
      <c r="E209" s="26">
        <f>E210</f>
        <v>2200000</v>
      </c>
      <c r="F209" s="26">
        <f>F210</f>
        <v>2200000</v>
      </c>
    </row>
    <row r="210" spans="1:6" ht="24">
      <c r="A210" s="43" t="s">
        <v>61</v>
      </c>
      <c r="B210" s="5" t="s">
        <v>29</v>
      </c>
      <c r="C210" s="5" t="s">
        <v>242</v>
      </c>
      <c r="D210" s="18">
        <v>200</v>
      </c>
      <c r="E210" s="28">
        <f>E211</f>
        <v>2200000</v>
      </c>
      <c r="F210" s="28">
        <f>F211</f>
        <v>2200000</v>
      </c>
    </row>
    <row r="211" spans="1:6" ht="24">
      <c r="A211" s="43" t="s">
        <v>62</v>
      </c>
      <c r="B211" s="5" t="s">
        <v>29</v>
      </c>
      <c r="C211" s="5" t="s">
        <v>242</v>
      </c>
      <c r="D211" s="18">
        <v>240</v>
      </c>
      <c r="E211" s="29">
        <v>2200000</v>
      </c>
      <c r="F211" s="29">
        <v>2200000</v>
      </c>
    </row>
    <row r="212" spans="1:6" ht="24">
      <c r="A212" s="14" t="s">
        <v>230</v>
      </c>
      <c r="B212" s="53" t="s">
        <v>29</v>
      </c>
      <c r="C212" s="53" t="s">
        <v>228</v>
      </c>
      <c r="D212" s="18"/>
      <c r="E212" s="26">
        <f>E213</f>
        <v>20000</v>
      </c>
      <c r="F212" s="26">
        <f>F213</f>
        <v>20000</v>
      </c>
    </row>
    <row r="213" spans="1:6" ht="24">
      <c r="A213" s="43" t="s">
        <v>61</v>
      </c>
      <c r="B213" s="5" t="s">
        <v>29</v>
      </c>
      <c r="C213" s="5" t="s">
        <v>228</v>
      </c>
      <c r="D213" s="18">
        <v>200</v>
      </c>
      <c r="E213" s="28">
        <f>E214</f>
        <v>20000</v>
      </c>
      <c r="F213" s="28">
        <f>F214</f>
        <v>20000</v>
      </c>
    </row>
    <row r="214" spans="1:6" ht="24">
      <c r="A214" s="60" t="s">
        <v>62</v>
      </c>
      <c r="B214" s="5" t="s">
        <v>29</v>
      </c>
      <c r="C214" s="5" t="s">
        <v>228</v>
      </c>
      <c r="D214" s="18">
        <v>240</v>
      </c>
      <c r="E214" s="29">
        <v>20000</v>
      </c>
      <c r="F214" s="29">
        <v>20000</v>
      </c>
    </row>
    <row r="215" spans="1:6" ht="12">
      <c r="A215" s="14" t="s">
        <v>110</v>
      </c>
      <c r="B215" s="53" t="s">
        <v>29</v>
      </c>
      <c r="C215" s="53" t="s">
        <v>171</v>
      </c>
      <c r="D215" s="18"/>
      <c r="E215" s="26">
        <f>E216</f>
        <v>4680000</v>
      </c>
      <c r="F215" s="26">
        <f>F216</f>
        <v>4680000</v>
      </c>
    </row>
    <row r="216" spans="1:6" ht="24">
      <c r="A216" s="43" t="s">
        <v>61</v>
      </c>
      <c r="B216" s="5" t="s">
        <v>29</v>
      </c>
      <c r="C216" s="5" t="s">
        <v>171</v>
      </c>
      <c r="D216" s="18">
        <v>200</v>
      </c>
      <c r="E216" s="28">
        <f>E217</f>
        <v>4680000</v>
      </c>
      <c r="F216" s="28">
        <f>F217</f>
        <v>4680000</v>
      </c>
    </row>
    <row r="217" spans="1:6" ht="24">
      <c r="A217" s="43" t="s">
        <v>62</v>
      </c>
      <c r="B217" s="5" t="s">
        <v>29</v>
      </c>
      <c r="C217" s="5" t="s">
        <v>171</v>
      </c>
      <c r="D217" s="18">
        <v>240</v>
      </c>
      <c r="E217" s="29">
        <v>4680000</v>
      </c>
      <c r="F217" s="29">
        <v>4680000</v>
      </c>
    </row>
    <row r="218" spans="1:6" ht="36">
      <c r="A218" s="30" t="s">
        <v>302</v>
      </c>
      <c r="B218" s="53" t="s">
        <v>29</v>
      </c>
      <c r="C218" s="53" t="s">
        <v>282</v>
      </c>
      <c r="D218" s="40"/>
      <c r="E218" s="26">
        <f>E219+E223</f>
        <v>3577842.81</v>
      </c>
      <c r="F218" s="26">
        <f>F219+F223</f>
        <v>4053887.61</v>
      </c>
    </row>
    <row r="219" spans="1:6" ht="24">
      <c r="A219" s="51" t="s">
        <v>293</v>
      </c>
      <c r="B219" s="53" t="s">
        <v>29</v>
      </c>
      <c r="C219" s="53" t="s">
        <v>283</v>
      </c>
      <c r="D219" s="40"/>
      <c r="E219" s="26">
        <f>E220</f>
        <v>917530.31</v>
      </c>
      <c r="F219" s="26">
        <f>F220</f>
        <v>902300.81</v>
      </c>
    </row>
    <row r="220" spans="1:6" ht="12">
      <c r="A220" s="51" t="s">
        <v>307</v>
      </c>
      <c r="B220" s="53" t="s">
        <v>29</v>
      </c>
      <c r="C220" s="53" t="s">
        <v>308</v>
      </c>
      <c r="D220" s="40"/>
      <c r="E220" s="26">
        <f>E221</f>
        <v>917530.31</v>
      </c>
      <c r="F220" s="26">
        <f>F221</f>
        <v>902300.81</v>
      </c>
    </row>
    <row r="221" spans="1:6" ht="24">
      <c r="A221" s="43" t="s">
        <v>61</v>
      </c>
      <c r="B221" s="5" t="s">
        <v>29</v>
      </c>
      <c r="C221" s="5" t="s">
        <v>308</v>
      </c>
      <c r="D221" s="18">
        <v>200</v>
      </c>
      <c r="E221" s="28">
        <f>E222</f>
        <v>917530.31</v>
      </c>
      <c r="F221" s="28">
        <f>F222</f>
        <v>902300.81</v>
      </c>
    </row>
    <row r="222" spans="1:6" ht="24">
      <c r="A222" s="43" t="s">
        <v>62</v>
      </c>
      <c r="B222" s="5" t="s">
        <v>29</v>
      </c>
      <c r="C222" s="5" t="s">
        <v>308</v>
      </c>
      <c r="D222" s="18">
        <v>240</v>
      </c>
      <c r="E222" s="29">
        <v>917530.31</v>
      </c>
      <c r="F222" s="29">
        <v>902300.81</v>
      </c>
    </row>
    <row r="223" spans="1:6" ht="24">
      <c r="A223" s="51" t="s">
        <v>318</v>
      </c>
      <c r="B223" s="54" t="s">
        <v>29</v>
      </c>
      <c r="C223" s="54" t="s">
        <v>319</v>
      </c>
      <c r="D223" s="40"/>
      <c r="E223" s="26">
        <f>E224</f>
        <v>2660312.5</v>
      </c>
      <c r="F223" s="26">
        <f>F224</f>
        <v>3151586.8</v>
      </c>
    </row>
    <row r="224" spans="1:6" ht="24">
      <c r="A224" s="61" t="s">
        <v>320</v>
      </c>
      <c r="B224" s="53" t="s">
        <v>29</v>
      </c>
      <c r="C224" s="53" t="s">
        <v>321</v>
      </c>
      <c r="D224" s="40"/>
      <c r="E224" s="26">
        <f>E225</f>
        <v>2660312.5</v>
      </c>
      <c r="F224" s="26">
        <f>F225</f>
        <v>3151586.8</v>
      </c>
    </row>
    <row r="225" spans="1:6" ht="24">
      <c r="A225" s="43" t="s">
        <v>61</v>
      </c>
      <c r="B225" s="5" t="s">
        <v>29</v>
      </c>
      <c r="C225" s="5" t="s">
        <v>321</v>
      </c>
      <c r="D225" s="18">
        <v>200</v>
      </c>
      <c r="E225" s="28">
        <f>E226</f>
        <v>2660312.5</v>
      </c>
      <c r="F225" s="28">
        <f>F226</f>
        <v>3151586.8</v>
      </c>
    </row>
    <row r="226" spans="1:6" ht="24">
      <c r="A226" s="43" t="s">
        <v>62</v>
      </c>
      <c r="B226" s="5" t="s">
        <v>29</v>
      </c>
      <c r="C226" s="5" t="s">
        <v>321</v>
      </c>
      <c r="D226" s="18">
        <v>240</v>
      </c>
      <c r="E226" s="29">
        <v>2660312.5</v>
      </c>
      <c r="F226" s="29">
        <v>3151586.8</v>
      </c>
    </row>
    <row r="227" spans="1:6" ht="24">
      <c r="A227" s="30" t="s">
        <v>258</v>
      </c>
      <c r="B227" s="53" t="s">
        <v>29</v>
      </c>
      <c r="C227" s="53" t="s">
        <v>163</v>
      </c>
      <c r="D227" s="40"/>
      <c r="E227" s="26">
        <f aca="true" t="shared" si="9" ref="E227:F230">E228</f>
        <v>341000</v>
      </c>
      <c r="F227" s="26">
        <f t="shared" si="9"/>
        <v>341000</v>
      </c>
    </row>
    <row r="228" spans="1:6" ht="24">
      <c r="A228" s="51" t="s">
        <v>260</v>
      </c>
      <c r="B228" s="53" t="s">
        <v>29</v>
      </c>
      <c r="C228" s="53" t="s">
        <v>262</v>
      </c>
      <c r="D228" s="40"/>
      <c r="E228" s="26">
        <f t="shared" si="9"/>
        <v>341000</v>
      </c>
      <c r="F228" s="26">
        <f t="shared" si="9"/>
        <v>341000</v>
      </c>
    </row>
    <row r="229" spans="1:6" ht="12">
      <c r="A229" s="51" t="s">
        <v>166</v>
      </c>
      <c r="B229" s="53" t="s">
        <v>29</v>
      </c>
      <c r="C229" s="53" t="s">
        <v>268</v>
      </c>
      <c r="D229" s="40"/>
      <c r="E229" s="26">
        <f t="shared" si="9"/>
        <v>341000</v>
      </c>
      <c r="F229" s="26">
        <f t="shared" si="9"/>
        <v>341000</v>
      </c>
    </row>
    <row r="230" spans="1:6" ht="24">
      <c r="A230" s="43" t="s">
        <v>61</v>
      </c>
      <c r="B230" s="5" t="s">
        <v>29</v>
      </c>
      <c r="C230" s="5" t="s">
        <v>268</v>
      </c>
      <c r="D230" s="18">
        <v>200</v>
      </c>
      <c r="E230" s="28">
        <f t="shared" si="9"/>
        <v>341000</v>
      </c>
      <c r="F230" s="28">
        <f t="shared" si="9"/>
        <v>341000</v>
      </c>
    </row>
    <row r="231" spans="1:6" ht="24">
      <c r="A231" s="43" t="s">
        <v>62</v>
      </c>
      <c r="B231" s="5" t="s">
        <v>29</v>
      </c>
      <c r="C231" s="5" t="s">
        <v>268</v>
      </c>
      <c r="D231" s="18">
        <v>240</v>
      </c>
      <c r="E231" s="29">
        <v>341000</v>
      </c>
      <c r="F231" s="29">
        <v>341000</v>
      </c>
    </row>
    <row r="232" spans="1:6" ht="12">
      <c r="A232" s="16" t="s">
        <v>30</v>
      </c>
      <c r="B232" s="3" t="s">
        <v>31</v>
      </c>
      <c r="C232" s="9"/>
      <c r="D232" s="9"/>
      <c r="E232" s="25">
        <f>E233</f>
        <v>322363</v>
      </c>
      <c r="F232" s="25">
        <f>F233</f>
        <v>326578</v>
      </c>
    </row>
    <row r="233" spans="1:6" ht="12">
      <c r="A233" s="38" t="s">
        <v>32</v>
      </c>
      <c r="B233" s="13" t="s">
        <v>33</v>
      </c>
      <c r="C233" s="8"/>
      <c r="D233" s="8"/>
      <c r="E233" s="32">
        <f aca="true" t="shared" si="10" ref="E233:F240">E234</f>
        <v>322363</v>
      </c>
      <c r="F233" s="32">
        <f t="shared" si="10"/>
        <v>326578</v>
      </c>
    </row>
    <row r="234" spans="1:6" ht="36">
      <c r="A234" s="30" t="s">
        <v>303</v>
      </c>
      <c r="B234" s="53" t="s">
        <v>33</v>
      </c>
      <c r="C234" s="53" t="s">
        <v>174</v>
      </c>
      <c r="D234" s="53"/>
      <c r="E234" s="26">
        <f t="shared" si="10"/>
        <v>322363</v>
      </c>
      <c r="F234" s="26">
        <f t="shared" si="10"/>
        <v>326578</v>
      </c>
    </row>
    <row r="235" spans="1:6" ht="24">
      <c r="A235" s="50" t="s">
        <v>173</v>
      </c>
      <c r="B235" s="53" t="s">
        <v>33</v>
      </c>
      <c r="C235" s="53" t="s">
        <v>175</v>
      </c>
      <c r="D235" s="53"/>
      <c r="E235" s="26">
        <f>E236+E239+E242</f>
        <v>322363</v>
      </c>
      <c r="F235" s="26">
        <f>F236+F239+F242</f>
        <v>326578</v>
      </c>
    </row>
    <row r="236" spans="1:6" ht="12">
      <c r="A236" s="50" t="s">
        <v>294</v>
      </c>
      <c r="B236" s="53" t="s">
        <v>33</v>
      </c>
      <c r="C236" s="53" t="s">
        <v>295</v>
      </c>
      <c r="D236" s="5"/>
      <c r="E236" s="26">
        <f t="shared" si="10"/>
        <v>100000</v>
      </c>
      <c r="F236" s="26">
        <f t="shared" si="10"/>
        <v>100000</v>
      </c>
    </row>
    <row r="237" spans="1:6" ht="24">
      <c r="A237" s="43" t="s">
        <v>61</v>
      </c>
      <c r="B237" s="5" t="s">
        <v>33</v>
      </c>
      <c r="C237" s="5" t="s">
        <v>295</v>
      </c>
      <c r="D237" s="5" t="s">
        <v>53</v>
      </c>
      <c r="E237" s="28">
        <f t="shared" si="10"/>
        <v>100000</v>
      </c>
      <c r="F237" s="28">
        <f t="shared" si="10"/>
        <v>100000</v>
      </c>
    </row>
    <row r="238" spans="1:6" ht="24">
      <c r="A238" s="43" t="s">
        <v>62</v>
      </c>
      <c r="B238" s="5" t="s">
        <v>33</v>
      </c>
      <c r="C238" s="5" t="s">
        <v>295</v>
      </c>
      <c r="D238" s="5" t="s">
        <v>54</v>
      </c>
      <c r="E238" s="29">
        <v>100000</v>
      </c>
      <c r="F238" s="29">
        <v>100000</v>
      </c>
    </row>
    <row r="239" spans="1:6" ht="12">
      <c r="A239" s="50" t="s">
        <v>88</v>
      </c>
      <c r="B239" s="53" t="s">
        <v>33</v>
      </c>
      <c r="C239" s="53" t="s">
        <v>176</v>
      </c>
      <c r="D239" s="5"/>
      <c r="E239" s="26">
        <f t="shared" si="10"/>
        <v>117000</v>
      </c>
      <c r="F239" s="26">
        <f t="shared" si="10"/>
        <v>117000</v>
      </c>
    </row>
    <row r="240" spans="1:6" ht="24">
      <c r="A240" s="43" t="s">
        <v>61</v>
      </c>
      <c r="B240" s="5" t="s">
        <v>33</v>
      </c>
      <c r="C240" s="5" t="s">
        <v>176</v>
      </c>
      <c r="D240" s="5" t="s">
        <v>53</v>
      </c>
      <c r="E240" s="28">
        <f t="shared" si="10"/>
        <v>117000</v>
      </c>
      <c r="F240" s="28">
        <f t="shared" si="10"/>
        <v>117000</v>
      </c>
    </row>
    <row r="241" spans="1:6" ht="24">
      <c r="A241" s="43" t="s">
        <v>62</v>
      </c>
      <c r="B241" s="5" t="s">
        <v>33</v>
      </c>
      <c r="C241" s="5" t="s">
        <v>176</v>
      </c>
      <c r="D241" s="5" t="s">
        <v>54</v>
      </c>
      <c r="E241" s="29">
        <v>117000</v>
      </c>
      <c r="F241" s="29">
        <v>117000</v>
      </c>
    </row>
    <row r="242" spans="1:6" ht="12">
      <c r="A242" s="50" t="s">
        <v>177</v>
      </c>
      <c r="B242" s="53" t="s">
        <v>33</v>
      </c>
      <c r="C242" s="53" t="s">
        <v>213</v>
      </c>
      <c r="D242" s="53"/>
      <c r="E242" s="26">
        <f>E243</f>
        <v>105363</v>
      </c>
      <c r="F242" s="26">
        <f>F243</f>
        <v>109578</v>
      </c>
    </row>
    <row r="243" spans="1:6" ht="48">
      <c r="A243" s="6" t="s">
        <v>77</v>
      </c>
      <c r="B243" s="5" t="s">
        <v>33</v>
      </c>
      <c r="C243" s="5" t="s">
        <v>213</v>
      </c>
      <c r="D243" s="5" t="s">
        <v>50</v>
      </c>
      <c r="E243" s="28">
        <f>E244</f>
        <v>105363</v>
      </c>
      <c r="F243" s="28">
        <f>F244</f>
        <v>109578</v>
      </c>
    </row>
    <row r="244" spans="1:6" ht="12">
      <c r="A244" s="6" t="s">
        <v>78</v>
      </c>
      <c r="B244" s="5" t="s">
        <v>33</v>
      </c>
      <c r="C244" s="5" t="s">
        <v>213</v>
      </c>
      <c r="D244" s="5" t="s">
        <v>79</v>
      </c>
      <c r="E244" s="29">
        <v>105363</v>
      </c>
      <c r="F244" s="29">
        <v>109578</v>
      </c>
    </row>
    <row r="245" spans="1:6" ht="12">
      <c r="A245" s="1" t="s">
        <v>34</v>
      </c>
      <c r="B245" s="3" t="s">
        <v>35</v>
      </c>
      <c r="C245" s="9"/>
      <c r="D245" s="9"/>
      <c r="E245" s="25">
        <f aca="true" t="shared" si="11" ref="E245:F247">E246</f>
        <v>29200680</v>
      </c>
      <c r="F245" s="25">
        <f t="shared" si="11"/>
        <v>31315707</v>
      </c>
    </row>
    <row r="246" spans="1:6" ht="12">
      <c r="A246" s="38" t="s">
        <v>36</v>
      </c>
      <c r="B246" s="13" t="s">
        <v>37</v>
      </c>
      <c r="C246" s="8"/>
      <c r="D246" s="8"/>
      <c r="E246" s="32">
        <f t="shared" si="11"/>
        <v>29200680</v>
      </c>
      <c r="F246" s="32">
        <f t="shared" si="11"/>
        <v>31315707</v>
      </c>
    </row>
    <row r="247" spans="1:6" ht="24">
      <c r="A247" s="30" t="s">
        <v>179</v>
      </c>
      <c r="B247" s="53" t="s">
        <v>37</v>
      </c>
      <c r="C247" s="53" t="s">
        <v>178</v>
      </c>
      <c r="D247" s="5"/>
      <c r="E247" s="26">
        <f t="shared" si="11"/>
        <v>29200680</v>
      </c>
      <c r="F247" s="26">
        <f t="shared" si="11"/>
        <v>31315707</v>
      </c>
    </row>
    <row r="248" spans="1:6" ht="24">
      <c r="A248" s="50" t="s">
        <v>250</v>
      </c>
      <c r="B248" s="53" t="s">
        <v>37</v>
      </c>
      <c r="C248" s="53" t="s">
        <v>248</v>
      </c>
      <c r="D248" s="5"/>
      <c r="E248" s="26">
        <f>E249+E256+E259</f>
        <v>29200680</v>
      </c>
      <c r="F248" s="26">
        <f>F249+F256+F259</f>
        <v>31315707</v>
      </c>
    </row>
    <row r="249" spans="1:6" ht="24">
      <c r="A249" s="50" t="s">
        <v>76</v>
      </c>
      <c r="B249" s="53" t="s">
        <v>37</v>
      </c>
      <c r="C249" s="53" t="s">
        <v>252</v>
      </c>
      <c r="D249" s="53"/>
      <c r="E249" s="26">
        <f>E250+E252+E254</f>
        <v>20612680</v>
      </c>
      <c r="F249" s="26">
        <f>F250+F252+F254</f>
        <v>21665727</v>
      </c>
    </row>
    <row r="250" spans="1:6" ht="48">
      <c r="A250" s="6" t="s">
        <v>77</v>
      </c>
      <c r="B250" s="5" t="s">
        <v>37</v>
      </c>
      <c r="C250" s="5" t="s">
        <v>252</v>
      </c>
      <c r="D250" s="5" t="s">
        <v>50</v>
      </c>
      <c r="E250" s="28">
        <f>E251</f>
        <v>16558680</v>
      </c>
      <c r="F250" s="28">
        <f>F251</f>
        <v>17546727</v>
      </c>
    </row>
    <row r="251" spans="1:6" ht="12">
      <c r="A251" s="6" t="s">
        <v>78</v>
      </c>
      <c r="B251" s="5" t="s">
        <v>37</v>
      </c>
      <c r="C251" s="5" t="s">
        <v>252</v>
      </c>
      <c r="D251" s="5" t="s">
        <v>79</v>
      </c>
      <c r="E251" s="29">
        <v>16558680</v>
      </c>
      <c r="F251" s="29">
        <v>17546727</v>
      </c>
    </row>
    <row r="252" spans="1:6" ht="24">
      <c r="A252" s="43" t="s">
        <v>61</v>
      </c>
      <c r="B252" s="5" t="s">
        <v>37</v>
      </c>
      <c r="C252" s="5" t="s">
        <v>252</v>
      </c>
      <c r="D252" s="5" t="s">
        <v>53</v>
      </c>
      <c r="E252" s="28">
        <f>E253</f>
        <v>4053000</v>
      </c>
      <c r="F252" s="28">
        <f>F253</f>
        <v>4118000</v>
      </c>
    </row>
    <row r="253" spans="1:6" ht="24">
      <c r="A253" s="43" t="s">
        <v>62</v>
      </c>
      <c r="B253" s="5" t="s">
        <v>37</v>
      </c>
      <c r="C253" s="5" t="s">
        <v>252</v>
      </c>
      <c r="D253" s="5" t="s">
        <v>54</v>
      </c>
      <c r="E253" s="29">
        <v>4053000</v>
      </c>
      <c r="F253" s="29">
        <v>4118000</v>
      </c>
    </row>
    <row r="254" spans="1:6" ht="12">
      <c r="A254" s="45" t="s">
        <v>45</v>
      </c>
      <c r="B254" s="5" t="s">
        <v>37</v>
      </c>
      <c r="C254" s="5" t="s">
        <v>252</v>
      </c>
      <c r="D254" s="4" t="s">
        <v>55</v>
      </c>
      <c r="E254" s="28">
        <f>E255</f>
        <v>1000</v>
      </c>
      <c r="F254" s="28">
        <f>F255</f>
        <v>1000</v>
      </c>
    </row>
    <row r="255" spans="1:6" ht="12">
      <c r="A255" s="45" t="s">
        <v>63</v>
      </c>
      <c r="B255" s="5" t="s">
        <v>37</v>
      </c>
      <c r="C255" s="5" t="s">
        <v>252</v>
      </c>
      <c r="D255" s="4" t="s">
        <v>56</v>
      </c>
      <c r="E255" s="29">
        <v>1000</v>
      </c>
      <c r="F255" s="29">
        <v>1000</v>
      </c>
    </row>
    <row r="256" spans="1:6" ht="24">
      <c r="A256" s="50" t="s">
        <v>84</v>
      </c>
      <c r="B256" s="53" t="s">
        <v>37</v>
      </c>
      <c r="C256" s="53" t="s">
        <v>249</v>
      </c>
      <c r="D256" s="5"/>
      <c r="E256" s="26">
        <f>E257</f>
        <v>5328000</v>
      </c>
      <c r="F256" s="26">
        <f>F257</f>
        <v>6269980</v>
      </c>
    </row>
    <row r="257" spans="1:6" ht="24">
      <c r="A257" s="43" t="s">
        <v>61</v>
      </c>
      <c r="B257" s="5" t="s">
        <v>37</v>
      </c>
      <c r="C257" s="5" t="s">
        <v>249</v>
      </c>
      <c r="D257" s="5" t="s">
        <v>53</v>
      </c>
      <c r="E257" s="28">
        <f>E258</f>
        <v>5328000</v>
      </c>
      <c r="F257" s="28">
        <f>F258</f>
        <v>6269980</v>
      </c>
    </row>
    <row r="258" spans="1:6" ht="24">
      <c r="A258" s="43" t="s">
        <v>62</v>
      </c>
      <c r="B258" s="5" t="s">
        <v>37</v>
      </c>
      <c r="C258" s="5" t="s">
        <v>249</v>
      </c>
      <c r="D258" s="5" t="s">
        <v>54</v>
      </c>
      <c r="E258" s="29">
        <v>5328000</v>
      </c>
      <c r="F258" s="29">
        <v>6269980</v>
      </c>
    </row>
    <row r="259" spans="1:6" ht="24">
      <c r="A259" s="50" t="s">
        <v>85</v>
      </c>
      <c r="B259" s="53" t="s">
        <v>37</v>
      </c>
      <c r="C259" s="53" t="s">
        <v>251</v>
      </c>
      <c r="D259" s="5"/>
      <c r="E259" s="26">
        <f>E260</f>
        <v>3260000</v>
      </c>
      <c r="F259" s="26">
        <f>F260</f>
        <v>3380000</v>
      </c>
    </row>
    <row r="260" spans="1:6" ht="24">
      <c r="A260" s="43" t="s">
        <v>61</v>
      </c>
      <c r="B260" s="5" t="s">
        <v>37</v>
      </c>
      <c r="C260" s="5" t="s">
        <v>251</v>
      </c>
      <c r="D260" s="5" t="s">
        <v>53</v>
      </c>
      <c r="E260" s="28">
        <f>E261</f>
        <v>3260000</v>
      </c>
      <c r="F260" s="28">
        <f>F261</f>
        <v>3380000</v>
      </c>
    </row>
    <row r="261" spans="1:6" ht="24">
      <c r="A261" s="43" t="s">
        <v>62</v>
      </c>
      <c r="B261" s="5" t="s">
        <v>37</v>
      </c>
      <c r="C261" s="5" t="s">
        <v>251</v>
      </c>
      <c r="D261" s="5" t="s">
        <v>54</v>
      </c>
      <c r="E261" s="29">
        <v>3260000</v>
      </c>
      <c r="F261" s="29">
        <v>3380000</v>
      </c>
    </row>
    <row r="262" spans="1:6" ht="12">
      <c r="A262" s="1" t="s">
        <v>38</v>
      </c>
      <c r="B262" s="3" t="s">
        <v>39</v>
      </c>
      <c r="C262" s="9"/>
      <c r="D262" s="9"/>
      <c r="E262" s="25">
        <f>E263+E270</f>
        <v>3458894</v>
      </c>
      <c r="F262" s="25">
        <f>F263+F270</f>
        <v>3490889</v>
      </c>
    </row>
    <row r="263" spans="1:6" ht="12">
      <c r="A263" s="38" t="s">
        <v>40</v>
      </c>
      <c r="B263" s="13" t="s">
        <v>41</v>
      </c>
      <c r="C263" s="13"/>
      <c r="D263" s="13"/>
      <c r="E263" s="32">
        <f aca="true" t="shared" si="12" ref="E263:F268">E264</f>
        <v>15000</v>
      </c>
      <c r="F263" s="32">
        <f t="shared" si="12"/>
        <v>15000</v>
      </c>
    </row>
    <row r="264" spans="1:6" ht="24">
      <c r="A264" s="30" t="s">
        <v>71</v>
      </c>
      <c r="B264" s="53" t="s">
        <v>41</v>
      </c>
      <c r="C264" s="53" t="s">
        <v>181</v>
      </c>
      <c r="D264" s="5"/>
      <c r="E264" s="26">
        <f t="shared" si="12"/>
        <v>15000</v>
      </c>
      <c r="F264" s="26">
        <f t="shared" si="12"/>
        <v>15000</v>
      </c>
    </row>
    <row r="265" spans="1:6" ht="36">
      <c r="A265" s="30" t="s">
        <v>180</v>
      </c>
      <c r="B265" s="53" t="s">
        <v>41</v>
      </c>
      <c r="C265" s="53" t="s">
        <v>182</v>
      </c>
      <c r="D265" s="5"/>
      <c r="E265" s="28">
        <f t="shared" si="12"/>
        <v>15000</v>
      </c>
      <c r="F265" s="28">
        <f t="shared" si="12"/>
        <v>15000</v>
      </c>
    </row>
    <row r="266" spans="1:6" ht="24">
      <c r="A266" s="14" t="s">
        <v>188</v>
      </c>
      <c r="B266" s="53" t="s">
        <v>41</v>
      </c>
      <c r="C266" s="53" t="s">
        <v>183</v>
      </c>
      <c r="D266" s="5"/>
      <c r="E266" s="28">
        <f t="shared" si="12"/>
        <v>15000</v>
      </c>
      <c r="F266" s="28">
        <f t="shared" si="12"/>
        <v>15000</v>
      </c>
    </row>
    <row r="267" spans="1:6" ht="96">
      <c r="A267" s="51" t="s">
        <v>190</v>
      </c>
      <c r="B267" s="53" t="s">
        <v>41</v>
      </c>
      <c r="C267" s="53" t="s">
        <v>279</v>
      </c>
      <c r="D267" s="5"/>
      <c r="E267" s="28">
        <f t="shared" si="12"/>
        <v>15000</v>
      </c>
      <c r="F267" s="28">
        <f t="shared" si="12"/>
        <v>15000</v>
      </c>
    </row>
    <row r="268" spans="1:6" ht="12">
      <c r="A268" s="43" t="s">
        <v>45</v>
      </c>
      <c r="B268" s="5" t="s">
        <v>41</v>
      </c>
      <c r="C268" s="5" t="s">
        <v>279</v>
      </c>
      <c r="D268" s="5" t="s">
        <v>113</v>
      </c>
      <c r="E268" s="28">
        <f t="shared" si="12"/>
        <v>15000</v>
      </c>
      <c r="F268" s="28">
        <f t="shared" si="12"/>
        <v>15000</v>
      </c>
    </row>
    <row r="269" spans="1:6" ht="12">
      <c r="A269" s="43" t="s">
        <v>115</v>
      </c>
      <c r="B269" s="5" t="s">
        <v>41</v>
      </c>
      <c r="C269" s="5" t="s">
        <v>279</v>
      </c>
      <c r="D269" s="5" t="s">
        <v>114</v>
      </c>
      <c r="E269" s="29">
        <v>15000</v>
      </c>
      <c r="F269" s="29">
        <v>15000</v>
      </c>
    </row>
    <row r="270" spans="1:6" ht="12">
      <c r="A270" s="38" t="s">
        <v>280</v>
      </c>
      <c r="B270" s="13" t="s">
        <v>281</v>
      </c>
      <c r="C270" s="13"/>
      <c r="D270" s="8"/>
      <c r="E270" s="32">
        <f>E271+E294</f>
        <v>3443894</v>
      </c>
      <c r="F270" s="32">
        <f>F271+F294</f>
        <v>3475889</v>
      </c>
    </row>
    <row r="271" spans="1:6" ht="24">
      <c r="A271" s="30" t="s">
        <v>71</v>
      </c>
      <c r="B271" s="53" t="s">
        <v>281</v>
      </c>
      <c r="C271" s="53" t="s">
        <v>181</v>
      </c>
      <c r="D271" s="5"/>
      <c r="E271" s="26">
        <f>E272+E284</f>
        <v>2644000</v>
      </c>
      <c r="F271" s="26">
        <f>F272+F284</f>
        <v>2644000</v>
      </c>
    </row>
    <row r="272" spans="1:6" ht="36">
      <c r="A272" s="30" t="s">
        <v>180</v>
      </c>
      <c r="B272" s="53" t="s">
        <v>281</v>
      </c>
      <c r="C272" s="53" t="s">
        <v>182</v>
      </c>
      <c r="D272" s="5"/>
      <c r="E272" s="26">
        <f>+E273</f>
        <v>393000</v>
      </c>
      <c r="F272" s="26">
        <f>+F273</f>
        <v>393000</v>
      </c>
    </row>
    <row r="273" spans="1:6" ht="24">
      <c r="A273" s="14" t="s">
        <v>188</v>
      </c>
      <c r="B273" s="53" t="s">
        <v>281</v>
      </c>
      <c r="C273" s="53" t="s">
        <v>183</v>
      </c>
      <c r="D273" s="5"/>
      <c r="E273" s="26">
        <f>E274+E279</f>
        <v>393000</v>
      </c>
      <c r="F273" s="26">
        <f>F274+F279</f>
        <v>393000</v>
      </c>
    </row>
    <row r="274" spans="1:6" ht="36">
      <c r="A274" s="14" t="s">
        <v>253</v>
      </c>
      <c r="B274" s="53" t="s">
        <v>281</v>
      </c>
      <c r="C274" s="53" t="s">
        <v>269</v>
      </c>
      <c r="D274" s="5"/>
      <c r="E274" s="26">
        <f>E275+E277</f>
        <v>80000</v>
      </c>
      <c r="F274" s="26">
        <f>F275+F277</f>
        <v>80000</v>
      </c>
    </row>
    <row r="275" spans="1:6" ht="24">
      <c r="A275" s="43" t="s">
        <v>61</v>
      </c>
      <c r="B275" s="5" t="s">
        <v>281</v>
      </c>
      <c r="C275" s="5" t="s">
        <v>269</v>
      </c>
      <c r="D275" s="5" t="s">
        <v>53</v>
      </c>
      <c r="E275" s="28">
        <f>E276</f>
        <v>70000</v>
      </c>
      <c r="F275" s="28">
        <f>F276</f>
        <v>70000</v>
      </c>
    </row>
    <row r="276" spans="1:6" ht="24">
      <c r="A276" s="43" t="s">
        <v>62</v>
      </c>
      <c r="B276" s="5" t="s">
        <v>281</v>
      </c>
      <c r="C276" s="5" t="s">
        <v>269</v>
      </c>
      <c r="D276" s="5" t="s">
        <v>54</v>
      </c>
      <c r="E276" s="29">
        <v>70000</v>
      </c>
      <c r="F276" s="29">
        <v>70000</v>
      </c>
    </row>
    <row r="277" spans="1:6" ht="12">
      <c r="A277" s="48" t="s">
        <v>93</v>
      </c>
      <c r="B277" s="5" t="s">
        <v>281</v>
      </c>
      <c r="C277" s="5" t="s">
        <v>269</v>
      </c>
      <c r="D277" s="5" t="s">
        <v>92</v>
      </c>
      <c r="E277" s="28">
        <f>E278</f>
        <v>10000</v>
      </c>
      <c r="F277" s="28">
        <f>F278</f>
        <v>10000</v>
      </c>
    </row>
    <row r="278" spans="1:6" ht="12">
      <c r="A278" s="48" t="s">
        <v>94</v>
      </c>
      <c r="B278" s="5" t="s">
        <v>281</v>
      </c>
      <c r="C278" s="5" t="s">
        <v>269</v>
      </c>
      <c r="D278" s="5" t="s">
        <v>91</v>
      </c>
      <c r="E278" s="29">
        <v>10000</v>
      </c>
      <c r="F278" s="29">
        <v>10000</v>
      </c>
    </row>
    <row r="279" spans="1:6" ht="24">
      <c r="A279" s="14" t="s">
        <v>189</v>
      </c>
      <c r="B279" s="53" t="s">
        <v>281</v>
      </c>
      <c r="C279" s="53" t="s">
        <v>270</v>
      </c>
      <c r="D279" s="53"/>
      <c r="E279" s="26">
        <f>E280+E282</f>
        <v>313000</v>
      </c>
      <c r="F279" s="26">
        <f>F280+F282</f>
        <v>313000</v>
      </c>
    </row>
    <row r="280" spans="1:6" ht="24">
      <c r="A280" s="43" t="s">
        <v>61</v>
      </c>
      <c r="B280" s="5" t="s">
        <v>281</v>
      </c>
      <c r="C280" s="5" t="s">
        <v>270</v>
      </c>
      <c r="D280" s="5" t="s">
        <v>53</v>
      </c>
      <c r="E280" s="28">
        <f>E281</f>
        <v>295000</v>
      </c>
      <c r="F280" s="28">
        <f>F281</f>
        <v>295000</v>
      </c>
    </row>
    <row r="281" spans="1:6" ht="24">
      <c r="A281" s="43" t="s">
        <v>62</v>
      </c>
      <c r="B281" s="5" t="s">
        <v>281</v>
      </c>
      <c r="C281" s="5" t="s">
        <v>270</v>
      </c>
      <c r="D281" s="5" t="s">
        <v>54</v>
      </c>
      <c r="E281" s="29">
        <v>295000</v>
      </c>
      <c r="F281" s="29">
        <v>295000</v>
      </c>
    </row>
    <row r="282" spans="1:6" ht="12">
      <c r="A282" s="48" t="s">
        <v>93</v>
      </c>
      <c r="B282" s="5" t="s">
        <v>281</v>
      </c>
      <c r="C282" s="5" t="s">
        <v>269</v>
      </c>
      <c r="D282" s="5" t="s">
        <v>92</v>
      </c>
      <c r="E282" s="28">
        <f>E283</f>
        <v>18000</v>
      </c>
      <c r="F282" s="28">
        <f>F283</f>
        <v>18000</v>
      </c>
    </row>
    <row r="283" spans="1:6" ht="12">
      <c r="A283" s="48" t="s">
        <v>94</v>
      </c>
      <c r="B283" s="5" t="s">
        <v>281</v>
      </c>
      <c r="C283" s="5" t="s">
        <v>269</v>
      </c>
      <c r="D283" s="5" t="s">
        <v>91</v>
      </c>
      <c r="E283" s="29">
        <v>18000</v>
      </c>
      <c r="F283" s="29">
        <v>18000</v>
      </c>
    </row>
    <row r="284" spans="1:6" ht="24">
      <c r="A284" s="30" t="s">
        <v>184</v>
      </c>
      <c r="B284" s="53" t="s">
        <v>281</v>
      </c>
      <c r="C284" s="53" t="s">
        <v>185</v>
      </c>
      <c r="D284" s="5"/>
      <c r="E284" s="26">
        <f>E285</f>
        <v>2251000</v>
      </c>
      <c r="F284" s="26">
        <f>F285</f>
        <v>2251000</v>
      </c>
    </row>
    <row r="285" spans="1:6" ht="24">
      <c r="A285" s="51" t="s">
        <v>186</v>
      </c>
      <c r="B285" s="53" t="s">
        <v>281</v>
      </c>
      <c r="C285" s="53" t="s">
        <v>215</v>
      </c>
      <c r="D285" s="5"/>
      <c r="E285" s="26">
        <f>E286+E291</f>
        <v>2251000</v>
      </c>
      <c r="F285" s="26">
        <f>F286+F291</f>
        <v>2251000</v>
      </c>
    </row>
    <row r="286" spans="1:6" ht="12">
      <c r="A286" s="14" t="s">
        <v>187</v>
      </c>
      <c r="B286" s="53" t="s">
        <v>281</v>
      </c>
      <c r="C286" s="53" t="s">
        <v>271</v>
      </c>
      <c r="D286" s="5"/>
      <c r="E286" s="26">
        <f>E287+E289</f>
        <v>251000</v>
      </c>
      <c r="F286" s="26">
        <f>F287+F289</f>
        <v>251000</v>
      </c>
    </row>
    <row r="287" spans="1:6" ht="24">
      <c r="A287" s="43" t="s">
        <v>61</v>
      </c>
      <c r="B287" s="5" t="s">
        <v>281</v>
      </c>
      <c r="C287" s="5" t="s">
        <v>271</v>
      </c>
      <c r="D287" s="5" t="s">
        <v>53</v>
      </c>
      <c r="E287" s="28">
        <f>E288</f>
        <v>50000</v>
      </c>
      <c r="F287" s="28">
        <f>F288</f>
        <v>50000</v>
      </c>
    </row>
    <row r="288" spans="1:6" ht="24">
      <c r="A288" s="43" t="s">
        <v>62</v>
      </c>
      <c r="B288" s="5" t="s">
        <v>281</v>
      </c>
      <c r="C288" s="5" t="s">
        <v>271</v>
      </c>
      <c r="D288" s="5" t="s">
        <v>54</v>
      </c>
      <c r="E288" s="29">
        <v>50000</v>
      </c>
      <c r="F288" s="29">
        <v>50000</v>
      </c>
    </row>
    <row r="289" spans="1:6" ht="12">
      <c r="A289" s="48" t="s">
        <v>93</v>
      </c>
      <c r="B289" s="5" t="s">
        <v>281</v>
      </c>
      <c r="C289" s="5" t="s">
        <v>271</v>
      </c>
      <c r="D289" s="5" t="s">
        <v>92</v>
      </c>
      <c r="E289" s="28">
        <f>E290</f>
        <v>201000</v>
      </c>
      <c r="F289" s="28">
        <f>F290</f>
        <v>201000</v>
      </c>
    </row>
    <row r="290" spans="1:6" ht="12">
      <c r="A290" s="48" t="s">
        <v>94</v>
      </c>
      <c r="B290" s="5" t="s">
        <v>281</v>
      </c>
      <c r="C290" s="5" t="s">
        <v>271</v>
      </c>
      <c r="D290" s="5" t="s">
        <v>91</v>
      </c>
      <c r="E290" s="29">
        <v>201000</v>
      </c>
      <c r="F290" s="29">
        <v>201000</v>
      </c>
    </row>
    <row r="291" spans="1:6" ht="12">
      <c r="A291" s="51" t="s">
        <v>197</v>
      </c>
      <c r="B291" s="53" t="s">
        <v>281</v>
      </c>
      <c r="C291" s="53" t="s">
        <v>272</v>
      </c>
      <c r="D291" s="53"/>
      <c r="E291" s="26">
        <f>E292</f>
        <v>2000000</v>
      </c>
      <c r="F291" s="26">
        <f>F292</f>
        <v>2000000</v>
      </c>
    </row>
    <row r="292" spans="1:6" ht="24">
      <c r="A292" s="43" t="s">
        <v>61</v>
      </c>
      <c r="B292" s="5" t="s">
        <v>281</v>
      </c>
      <c r="C292" s="5" t="s">
        <v>272</v>
      </c>
      <c r="D292" s="5" t="s">
        <v>53</v>
      </c>
      <c r="E292" s="28">
        <f>E293</f>
        <v>2000000</v>
      </c>
      <c r="F292" s="28">
        <f>F293</f>
        <v>2000000</v>
      </c>
    </row>
    <row r="293" spans="1:6" ht="24">
      <c r="A293" s="43" t="s">
        <v>62</v>
      </c>
      <c r="B293" s="5" t="s">
        <v>281</v>
      </c>
      <c r="C293" s="5" t="s">
        <v>272</v>
      </c>
      <c r="D293" s="5" t="s">
        <v>54</v>
      </c>
      <c r="E293" s="29">
        <v>2000000</v>
      </c>
      <c r="F293" s="29">
        <v>2000000</v>
      </c>
    </row>
    <row r="294" spans="1:6" ht="36">
      <c r="A294" s="30" t="s">
        <v>65</v>
      </c>
      <c r="B294" s="53" t="s">
        <v>281</v>
      </c>
      <c r="C294" s="52" t="s">
        <v>127</v>
      </c>
      <c r="D294" s="4"/>
      <c r="E294" s="26">
        <f>E295</f>
        <v>799894</v>
      </c>
      <c r="F294" s="26">
        <f>F295</f>
        <v>831889</v>
      </c>
    </row>
    <row r="295" spans="1:6" ht="36">
      <c r="A295" s="58" t="s">
        <v>126</v>
      </c>
      <c r="B295" s="53" t="s">
        <v>281</v>
      </c>
      <c r="C295" s="52" t="s">
        <v>128</v>
      </c>
      <c r="D295" s="4"/>
      <c r="E295" s="26">
        <f>E296</f>
        <v>799894</v>
      </c>
      <c r="F295" s="26">
        <f>F296</f>
        <v>831889</v>
      </c>
    </row>
    <row r="296" spans="1:6" ht="24">
      <c r="A296" s="58" t="s">
        <v>323</v>
      </c>
      <c r="B296" s="53" t="s">
        <v>281</v>
      </c>
      <c r="C296" s="52" t="s">
        <v>324</v>
      </c>
      <c r="D296" s="52"/>
      <c r="E296" s="26">
        <f>E297</f>
        <v>799894</v>
      </c>
      <c r="F296" s="26">
        <f>F297</f>
        <v>831889</v>
      </c>
    </row>
    <row r="297" spans="1:6" ht="12">
      <c r="A297" s="44" t="s">
        <v>93</v>
      </c>
      <c r="B297" s="5" t="s">
        <v>281</v>
      </c>
      <c r="C297" s="4" t="s">
        <v>324</v>
      </c>
      <c r="D297" s="5" t="s">
        <v>92</v>
      </c>
      <c r="E297" s="28">
        <f>E298</f>
        <v>799894</v>
      </c>
      <c r="F297" s="28">
        <f>F298</f>
        <v>831889</v>
      </c>
    </row>
    <row r="298" spans="1:6" ht="12">
      <c r="A298" s="44" t="s">
        <v>325</v>
      </c>
      <c r="B298" s="5" t="s">
        <v>281</v>
      </c>
      <c r="C298" s="4" t="s">
        <v>324</v>
      </c>
      <c r="D298" s="5" t="s">
        <v>326</v>
      </c>
      <c r="E298" s="29">
        <v>799894</v>
      </c>
      <c r="F298" s="29">
        <v>831889</v>
      </c>
    </row>
    <row r="299" spans="1:6" ht="12">
      <c r="A299" s="1" t="s">
        <v>42</v>
      </c>
      <c r="B299" s="3" t="s">
        <v>43</v>
      </c>
      <c r="C299" s="9"/>
      <c r="D299" s="9"/>
      <c r="E299" s="25">
        <f aca="true" t="shared" si="13" ref="E299:F301">E300</f>
        <v>7094488</v>
      </c>
      <c r="F299" s="25">
        <f t="shared" si="13"/>
        <v>7315913</v>
      </c>
    </row>
    <row r="300" spans="1:6" ht="12">
      <c r="A300" s="38" t="s">
        <v>89</v>
      </c>
      <c r="B300" s="13" t="s">
        <v>44</v>
      </c>
      <c r="C300" s="8"/>
      <c r="D300" s="8"/>
      <c r="E300" s="32">
        <f t="shared" si="13"/>
        <v>7094488</v>
      </c>
      <c r="F300" s="32">
        <f t="shared" si="13"/>
        <v>7315913</v>
      </c>
    </row>
    <row r="301" spans="1:6" ht="36">
      <c r="A301" s="30" t="s">
        <v>72</v>
      </c>
      <c r="B301" s="53" t="s">
        <v>44</v>
      </c>
      <c r="C301" s="53" t="s">
        <v>191</v>
      </c>
      <c r="D301" s="5"/>
      <c r="E301" s="26">
        <f t="shared" si="13"/>
        <v>7094488</v>
      </c>
      <c r="F301" s="26">
        <f t="shared" si="13"/>
        <v>7315913</v>
      </c>
    </row>
    <row r="302" spans="1:6" ht="36">
      <c r="A302" s="61" t="s">
        <v>254</v>
      </c>
      <c r="B302" s="53" t="s">
        <v>44</v>
      </c>
      <c r="C302" s="53" t="s">
        <v>192</v>
      </c>
      <c r="D302" s="5"/>
      <c r="E302" s="26">
        <f>+E313+E310+E303</f>
        <v>7094488</v>
      </c>
      <c r="F302" s="26">
        <f>+F313+F310+F303</f>
        <v>7315913</v>
      </c>
    </row>
    <row r="303" spans="1:6" ht="24">
      <c r="A303" s="50" t="s">
        <v>76</v>
      </c>
      <c r="B303" s="53" t="s">
        <v>44</v>
      </c>
      <c r="C303" s="53" t="s">
        <v>195</v>
      </c>
      <c r="D303" s="53"/>
      <c r="E303" s="26">
        <f>E304+E306+E308</f>
        <v>6409488</v>
      </c>
      <c r="F303" s="26">
        <f>F304+F306+F308</f>
        <v>6630913</v>
      </c>
    </row>
    <row r="304" spans="1:6" ht="48">
      <c r="A304" s="6" t="s">
        <v>77</v>
      </c>
      <c r="B304" s="5" t="s">
        <v>44</v>
      </c>
      <c r="C304" s="5" t="s">
        <v>195</v>
      </c>
      <c r="D304" s="5" t="s">
        <v>50</v>
      </c>
      <c r="E304" s="28">
        <f>E305</f>
        <v>5978488</v>
      </c>
      <c r="F304" s="28">
        <f>F305</f>
        <v>6199913</v>
      </c>
    </row>
    <row r="305" spans="1:6" ht="12">
      <c r="A305" s="6" t="s">
        <v>78</v>
      </c>
      <c r="B305" s="5" t="s">
        <v>44</v>
      </c>
      <c r="C305" s="5" t="s">
        <v>195</v>
      </c>
      <c r="D305" s="5" t="s">
        <v>79</v>
      </c>
      <c r="E305" s="29">
        <v>5978488</v>
      </c>
      <c r="F305" s="29">
        <v>6199913</v>
      </c>
    </row>
    <row r="306" spans="1:6" ht="24">
      <c r="A306" s="43" t="s">
        <v>61</v>
      </c>
      <c r="B306" s="5" t="s">
        <v>44</v>
      </c>
      <c r="C306" s="5" t="s">
        <v>195</v>
      </c>
      <c r="D306" s="5" t="s">
        <v>53</v>
      </c>
      <c r="E306" s="62">
        <f>E307</f>
        <v>415000</v>
      </c>
      <c r="F306" s="62">
        <f>F307</f>
        <v>415000</v>
      </c>
    </row>
    <row r="307" spans="1:6" ht="24">
      <c r="A307" s="43" t="s">
        <v>62</v>
      </c>
      <c r="B307" s="5" t="s">
        <v>44</v>
      </c>
      <c r="C307" s="5" t="s">
        <v>195</v>
      </c>
      <c r="D307" s="5" t="s">
        <v>54</v>
      </c>
      <c r="E307" s="29">
        <v>415000</v>
      </c>
      <c r="F307" s="29">
        <v>415000</v>
      </c>
    </row>
    <row r="308" spans="1:6" ht="12">
      <c r="A308" s="43" t="s">
        <v>45</v>
      </c>
      <c r="B308" s="5" t="s">
        <v>44</v>
      </c>
      <c r="C308" s="5" t="s">
        <v>195</v>
      </c>
      <c r="D308" s="5">
        <v>800</v>
      </c>
      <c r="E308" s="62">
        <f>E309</f>
        <v>16000</v>
      </c>
      <c r="F308" s="62">
        <f>F309</f>
        <v>16000</v>
      </c>
    </row>
    <row r="309" spans="1:6" ht="12">
      <c r="A309" s="43" t="s">
        <v>63</v>
      </c>
      <c r="B309" s="5" t="s">
        <v>44</v>
      </c>
      <c r="C309" s="5" t="s">
        <v>195</v>
      </c>
      <c r="D309" s="5" t="s">
        <v>56</v>
      </c>
      <c r="E309" s="29">
        <v>16000</v>
      </c>
      <c r="F309" s="29">
        <v>16000</v>
      </c>
    </row>
    <row r="310" spans="1:6" ht="12">
      <c r="A310" s="51" t="s">
        <v>256</v>
      </c>
      <c r="B310" s="53" t="s">
        <v>44</v>
      </c>
      <c r="C310" s="53" t="s">
        <v>255</v>
      </c>
      <c r="D310" s="53"/>
      <c r="E310" s="26">
        <f aca="true" t="shared" si="14" ref="E310:F314">E311</f>
        <v>210000</v>
      </c>
      <c r="F310" s="26">
        <f t="shared" si="14"/>
        <v>210000</v>
      </c>
    </row>
    <row r="311" spans="1:6" ht="24">
      <c r="A311" s="43" t="s">
        <v>61</v>
      </c>
      <c r="B311" s="5" t="s">
        <v>44</v>
      </c>
      <c r="C311" s="5" t="s">
        <v>255</v>
      </c>
      <c r="D311" s="5" t="s">
        <v>53</v>
      </c>
      <c r="E311" s="28">
        <f t="shared" si="14"/>
        <v>210000</v>
      </c>
      <c r="F311" s="28">
        <f t="shared" si="14"/>
        <v>210000</v>
      </c>
    </row>
    <row r="312" spans="1:6" ht="24">
      <c r="A312" s="43" t="s">
        <v>62</v>
      </c>
      <c r="B312" s="5" t="s">
        <v>44</v>
      </c>
      <c r="C312" s="5" t="s">
        <v>255</v>
      </c>
      <c r="D312" s="5" t="s">
        <v>54</v>
      </c>
      <c r="E312" s="29">
        <v>210000</v>
      </c>
      <c r="F312" s="29">
        <v>210000</v>
      </c>
    </row>
    <row r="313" spans="1:6" ht="24">
      <c r="A313" s="50" t="s">
        <v>219</v>
      </c>
      <c r="B313" s="53" t="s">
        <v>44</v>
      </c>
      <c r="C313" s="53" t="s">
        <v>194</v>
      </c>
      <c r="D313" s="5"/>
      <c r="E313" s="26">
        <f t="shared" si="14"/>
        <v>475000</v>
      </c>
      <c r="F313" s="26">
        <f t="shared" si="14"/>
        <v>475000</v>
      </c>
    </row>
    <row r="314" spans="1:6" ht="24">
      <c r="A314" s="43" t="s">
        <v>61</v>
      </c>
      <c r="B314" s="5" t="s">
        <v>44</v>
      </c>
      <c r="C314" s="5" t="s">
        <v>194</v>
      </c>
      <c r="D314" s="5" t="s">
        <v>53</v>
      </c>
      <c r="E314" s="28">
        <f t="shared" si="14"/>
        <v>475000</v>
      </c>
      <c r="F314" s="28">
        <f t="shared" si="14"/>
        <v>475000</v>
      </c>
    </row>
    <row r="315" spans="1:6" ht="24">
      <c r="A315" s="43" t="s">
        <v>62</v>
      </c>
      <c r="B315" s="5" t="s">
        <v>44</v>
      </c>
      <c r="C315" s="5" t="s">
        <v>194</v>
      </c>
      <c r="D315" s="5" t="s">
        <v>54</v>
      </c>
      <c r="E315" s="29">
        <v>475000</v>
      </c>
      <c r="F315" s="29">
        <v>475000</v>
      </c>
    </row>
  </sheetData>
  <sheetProtection/>
  <mergeCells count="2">
    <mergeCell ref="D3:F3"/>
    <mergeCell ref="A6:F6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7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80.8515625" style="19" customWidth="1"/>
    <col min="2" max="2" width="16.140625" style="19" customWidth="1"/>
    <col min="3" max="3" width="14.421875" style="20" customWidth="1"/>
    <col min="4" max="4" width="15.57421875" style="19" customWidth="1"/>
    <col min="5" max="6" width="9.140625" style="19" customWidth="1"/>
    <col min="7" max="7" width="11.7109375" style="19" bestFit="1" customWidth="1"/>
    <col min="8" max="238" width="9.140625" style="19" customWidth="1"/>
    <col min="239" max="239" width="37.7109375" style="19" customWidth="1"/>
    <col min="240" max="240" width="7.57421875" style="19" customWidth="1"/>
    <col min="241" max="242" width="9.00390625" style="19" customWidth="1"/>
    <col min="243" max="243" width="6.421875" style="19" customWidth="1"/>
    <col min="244" max="244" width="9.28125" style="19" customWidth="1"/>
    <col min="245" max="245" width="11.00390625" style="19" customWidth="1"/>
    <col min="246" max="246" width="9.8515625" style="19" customWidth="1"/>
    <col min="247" max="249" width="0" style="19" hidden="1" customWidth="1"/>
    <col min="250" max="16384" width="9.140625" style="19" customWidth="1"/>
  </cols>
  <sheetData>
    <row r="1" spans="1:4" ht="15">
      <c r="A1" s="74"/>
      <c r="B1" s="74"/>
      <c r="C1" s="75"/>
      <c r="D1" s="74"/>
    </row>
    <row r="2" spans="1:4" ht="15">
      <c r="A2" s="74"/>
      <c r="B2" s="74" t="s">
        <v>346</v>
      </c>
      <c r="C2" s="74"/>
      <c r="D2" s="74"/>
    </row>
    <row r="3" spans="1:4" ht="15">
      <c r="A3" s="74"/>
      <c r="B3" s="74" t="s">
        <v>235</v>
      </c>
      <c r="C3" s="74"/>
      <c r="D3" s="74"/>
    </row>
    <row r="4" spans="1:4" ht="15">
      <c r="A4" s="74" t="s">
        <v>238</v>
      </c>
      <c r="B4" s="74" t="s">
        <v>239</v>
      </c>
      <c r="C4" s="74"/>
      <c r="D4" s="74"/>
    </row>
    <row r="5" spans="1:4" ht="15">
      <c r="A5" s="74"/>
      <c r="B5" s="74" t="s">
        <v>237</v>
      </c>
      <c r="C5" s="74"/>
      <c r="D5" s="74"/>
    </row>
    <row r="6" spans="1:4" ht="15">
      <c r="A6" s="74"/>
      <c r="B6" s="74" t="s">
        <v>350</v>
      </c>
      <c r="C6" s="74"/>
      <c r="D6" s="74"/>
    </row>
    <row r="7" spans="1:4" ht="15">
      <c r="A7" s="74"/>
      <c r="B7" s="75"/>
      <c r="C7" s="75"/>
      <c r="D7" s="74"/>
    </row>
    <row r="8" spans="1:4" s="57" customFormat="1" ht="42.75" customHeight="1">
      <c r="A8" s="116" t="s">
        <v>338</v>
      </c>
      <c r="B8" s="116"/>
      <c r="C8" s="116"/>
      <c r="D8" s="116"/>
    </row>
    <row r="9" spans="1:4" ht="15">
      <c r="A9" s="76"/>
      <c r="B9" s="74"/>
      <c r="C9" s="75"/>
      <c r="D9" s="74"/>
    </row>
    <row r="10" spans="1:4" ht="15">
      <c r="A10" s="74"/>
      <c r="B10" s="77"/>
      <c r="C10" s="75"/>
      <c r="D10" s="109" t="s">
        <v>90</v>
      </c>
    </row>
    <row r="11" spans="1:4" ht="48" customHeight="1">
      <c r="A11" s="78" t="s">
        <v>0</v>
      </c>
      <c r="B11" s="79" t="s">
        <v>2</v>
      </c>
      <c r="C11" s="79" t="s">
        <v>3</v>
      </c>
      <c r="D11" s="79" t="s">
        <v>306</v>
      </c>
    </row>
    <row r="12" spans="1:4" ht="15">
      <c r="A12" s="78">
        <v>1</v>
      </c>
      <c r="B12" s="78">
        <v>2</v>
      </c>
      <c r="C12" s="78">
        <v>3</v>
      </c>
      <c r="D12" s="78">
        <v>4</v>
      </c>
    </row>
    <row r="13" spans="1:7" ht="14.25">
      <c r="A13" s="80" t="s">
        <v>4</v>
      </c>
      <c r="B13" s="81"/>
      <c r="C13" s="81"/>
      <c r="D13" s="82">
        <f>D15+D41+D54+D84+D99+D114+D142+D147+D152+D166+D182+D187+D200+D225+D236+D251+D255+D259+D267</f>
        <v>160712380</v>
      </c>
      <c r="G13" s="62"/>
    </row>
    <row r="14" spans="1:4" ht="14.25">
      <c r="A14" s="80"/>
      <c r="B14" s="81"/>
      <c r="C14" s="81"/>
      <c r="D14" s="82"/>
    </row>
    <row r="15" spans="1:4" ht="30">
      <c r="A15" s="83" t="s">
        <v>220</v>
      </c>
      <c r="B15" s="84" t="s">
        <v>181</v>
      </c>
      <c r="C15" s="85"/>
      <c r="D15" s="82">
        <f>D16+D31</f>
        <v>2659000</v>
      </c>
    </row>
    <row r="16" spans="1:4" ht="34.5" customHeight="1">
      <c r="A16" s="83" t="s">
        <v>275</v>
      </c>
      <c r="B16" s="84" t="s">
        <v>182</v>
      </c>
      <c r="C16" s="85"/>
      <c r="D16" s="82">
        <f>+D17</f>
        <v>408000</v>
      </c>
    </row>
    <row r="17" spans="1:4" ht="29.25">
      <c r="A17" s="86" t="s">
        <v>188</v>
      </c>
      <c r="B17" s="84" t="s">
        <v>183</v>
      </c>
      <c r="C17" s="85"/>
      <c r="D17" s="82">
        <f>D18+D23+D28</f>
        <v>408000</v>
      </c>
    </row>
    <row r="18" spans="1:4" ht="29.25">
      <c r="A18" s="86" t="s">
        <v>274</v>
      </c>
      <c r="B18" s="84" t="s">
        <v>269</v>
      </c>
      <c r="C18" s="85"/>
      <c r="D18" s="82">
        <f>D19+D21</f>
        <v>80000</v>
      </c>
    </row>
    <row r="19" spans="1:4" ht="15">
      <c r="A19" s="87" t="s">
        <v>61</v>
      </c>
      <c r="B19" s="85" t="s">
        <v>269</v>
      </c>
      <c r="C19" s="85" t="s">
        <v>53</v>
      </c>
      <c r="D19" s="88">
        <f>D20</f>
        <v>70000</v>
      </c>
    </row>
    <row r="20" spans="1:4" ht="30">
      <c r="A20" s="87" t="s">
        <v>62</v>
      </c>
      <c r="B20" s="85" t="s">
        <v>269</v>
      </c>
      <c r="C20" s="85" t="s">
        <v>54</v>
      </c>
      <c r="D20" s="89">
        <v>70000</v>
      </c>
    </row>
    <row r="21" spans="1:4" ht="15">
      <c r="A21" s="91" t="s">
        <v>93</v>
      </c>
      <c r="B21" s="85" t="s">
        <v>269</v>
      </c>
      <c r="C21" s="85" t="s">
        <v>92</v>
      </c>
      <c r="D21" s="88">
        <f>D22</f>
        <v>10000</v>
      </c>
    </row>
    <row r="22" spans="1:4" ht="15">
      <c r="A22" s="91" t="s">
        <v>94</v>
      </c>
      <c r="B22" s="85" t="s">
        <v>269</v>
      </c>
      <c r="C22" s="85" t="s">
        <v>91</v>
      </c>
      <c r="D22" s="89">
        <v>10000</v>
      </c>
    </row>
    <row r="23" spans="1:4" ht="14.25">
      <c r="A23" s="86" t="s">
        <v>189</v>
      </c>
      <c r="B23" s="84" t="s">
        <v>270</v>
      </c>
      <c r="C23" s="84"/>
      <c r="D23" s="82">
        <f>D24+D26</f>
        <v>313000</v>
      </c>
    </row>
    <row r="24" spans="1:4" ht="15">
      <c r="A24" s="87" t="s">
        <v>61</v>
      </c>
      <c r="B24" s="85" t="s">
        <v>270</v>
      </c>
      <c r="C24" s="85" t="s">
        <v>53</v>
      </c>
      <c r="D24" s="88">
        <f>D25</f>
        <v>295000</v>
      </c>
    </row>
    <row r="25" spans="1:4" ht="30">
      <c r="A25" s="87" t="s">
        <v>62</v>
      </c>
      <c r="B25" s="85" t="s">
        <v>270</v>
      </c>
      <c r="C25" s="85" t="s">
        <v>54</v>
      </c>
      <c r="D25" s="89">
        <v>295000</v>
      </c>
    </row>
    <row r="26" spans="1:4" ht="15">
      <c r="A26" s="91" t="s">
        <v>93</v>
      </c>
      <c r="B26" s="85" t="s">
        <v>270</v>
      </c>
      <c r="C26" s="85" t="s">
        <v>92</v>
      </c>
      <c r="D26" s="88">
        <f>D27</f>
        <v>18000</v>
      </c>
    </row>
    <row r="27" spans="1:4" ht="15">
      <c r="A27" s="91" t="s">
        <v>94</v>
      </c>
      <c r="B27" s="85" t="s">
        <v>270</v>
      </c>
      <c r="C27" s="85" t="s">
        <v>91</v>
      </c>
      <c r="D27" s="89">
        <v>18000</v>
      </c>
    </row>
    <row r="28" spans="1:4" ht="90">
      <c r="A28" s="94" t="s">
        <v>190</v>
      </c>
      <c r="B28" s="84" t="s">
        <v>279</v>
      </c>
      <c r="C28" s="84"/>
      <c r="D28" s="82">
        <f>D29</f>
        <v>15000</v>
      </c>
    </row>
    <row r="29" spans="1:4" ht="15">
      <c r="A29" s="87" t="s">
        <v>45</v>
      </c>
      <c r="B29" s="85" t="s">
        <v>279</v>
      </c>
      <c r="C29" s="85" t="s">
        <v>113</v>
      </c>
      <c r="D29" s="88">
        <f>D30</f>
        <v>15000</v>
      </c>
    </row>
    <row r="30" spans="1:4" ht="15">
      <c r="A30" s="87" t="s">
        <v>115</v>
      </c>
      <c r="B30" s="85" t="s">
        <v>279</v>
      </c>
      <c r="C30" s="85" t="s">
        <v>114</v>
      </c>
      <c r="D30" s="89">
        <v>15000</v>
      </c>
    </row>
    <row r="31" spans="1:4" ht="30">
      <c r="A31" s="83" t="s">
        <v>184</v>
      </c>
      <c r="B31" s="84" t="s">
        <v>185</v>
      </c>
      <c r="C31" s="85"/>
      <c r="D31" s="82">
        <f>D32</f>
        <v>2251000</v>
      </c>
    </row>
    <row r="32" spans="1:4" ht="28.5">
      <c r="A32" s="90" t="s">
        <v>186</v>
      </c>
      <c r="B32" s="84" t="s">
        <v>215</v>
      </c>
      <c r="C32" s="85"/>
      <c r="D32" s="82">
        <f>D33+D38</f>
        <v>2251000</v>
      </c>
    </row>
    <row r="33" spans="1:4" ht="15">
      <c r="A33" s="86" t="s">
        <v>187</v>
      </c>
      <c r="B33" s="84" t="s">
        <v>271</v>
      </c>
      <c r="C33" s="85"/>
      <c r="D33" s="82">
        <f>D34+D36</f>
        <v>251000</v>
      </c>
    </row>
    <row r="34" spans="1:4" ht="15">
      <c r="A34" s="87" t="s">
        <v>61</v>
      </c>
      <c r="B34" s="85" t="s">
        <v>271</v>
      </c>
      <c r="C34" s="85" t="s">
        <v>53</v>
      </c>
      <c r="D34" s="88">
        <f>D35</f>
        <v>50000</v>
      </c>
    </row>
    <row r="35" spans="1:4" ht="30">
      <c r="A35" s="87" t="s">
        <v>62</v>
      </c>
      <c r="B35" s="85" t="s">
        <v>271</v>
      </c>
      <c r="C35" s="85" t="s">
        <v>54</v>
      </c>
      <c r="D35" s="89">
        <v>50000</v>
      </c>
    </row>
    <row r="36" spans="1:4" ht="15">
      <c r="A36" s="91" t="s">
        <v>93</v>
      </c>
      <c r="B36" s="85" t="s">
        <v>271</v>
      </c>
      <c r="C36" s="85" t="s">
        <v>92</v>
      </c>
      <c r="D36" s="88">
        <f>D37</f>
        <v>201000</v>
      </c>
    </row>
    <row r="37" spans="1:4" ht="15">
      <c r="A37" s="91" t="s">
        <v>94</v>
      </c>
      <c r="B37" s="85" t="s">
        <v>271</v>
      </c>
      <c r="C37" s="85" t="s">
        <v>91</v>
      </c>
      <c r="D37" s="89">
        <v>201000</v>
      </c>
    </row>
    <row r="38" spans="1:4" ht="14.25">
      <c r="A38" s="90" t="s">
        <v>197</v>
      </c>
      <c r="B38" s="84" t="s">
        <v>272</v>
      </c>
      <c r="C38" s="84"/>
      <c r="D38" s="82">
        <f>D39</f>
        <v>2000000</v>
      </c>
    </row>
    <row r="39" spans="1:4" ht="15">
      <c r="A39" s="87" t="s">
        <v>61</v>
      </c>
      <c r="B39" s="85" t="s">
        <v>272</v>
      </c>
      <c r="C39" s="85" t="s">
        <v>53</v>
      </c>
      <c r="D39" s="88">
        <f>D40</f>
        <v>2000000</v>
      </c>
    </row>
    <row r="40" spans="1:4" ht="30">
      <c r="A40" s="87" t="s">
        <v>62</v>
      </c>
      <c r="B40" s="85" t="s">
        <v>272</v>
      </c>
      <c r="C40" s="85" t="s">
        <v>54</v>
      </c>
      <c r="D40" s="89">
        <v>2000000</v>
      </c>
    </row>
    <row r="41" spans="1:4" ht="30">
      <c r="A41" s="83" t="s">
        <v>65</v>
      </c>
      <c r="B41" s="96" t="s">
        <v>127</v>
      </c>
      <c r="C41" s="97"/>
      <c r="D41" s="82">
        <f>D42</f>
        <v>11801393</v>
      </c>
    </row>
    <row r="42" spans="1:4" ht="29.25" customHeight="1">
      <c r="A42" s="98" t="s">
        <v>126</v>
      </c>
      <c r="B42" s="96" t="s">
        <v>128</v>
      </c>
      <c r="C42" s="97"/>
      <c r="D42" s="82">
        <f>D43+D48+D51</f>
        <v>11801393</v>
      </c>
    </row>
    <row r="43" spans="1:4" ht="28.5">
      <c r="A43" s="98" t="s">
        <v>81</v>
      </c>
      <c r="B43" s="96" t="s">
        <v>129</v>
      </c>
      <c r="C43" s="96"/>
      <c r="D43" s="82">
        <f>D44+D46</f>
        <v>10706265</v>
      </c>
    </row>
    <row r="44" spans="1:4" ht="47.25" customHeight="1">
      <c r="A44" s="99" t="s">
        <v>80</v>
      </c>
      <c r="B44" s="97" t="s">
        <v>129</v>
      </c>
      <c r="C44" s="97" t="s">
        <v>50</v>
      </c>
      <c r="D44" s="88">
        <f>D45</f>
        <v>10616265</v>
      </c>
    </row>
    <row r="45" spans="1:4" ht="15">
      <c r="A45" s="99" t="s">
        <v>51</v>
      </c>
      <c r="B45" s="97" t="s">
        <v>129</v>
      </c>
      <c r="C45" s="97" t="s">
        <v>52</v>
      </c>
      <c r="D45" s="89">
        <v>10616265</v>
      </c>
    </row>
    <row r="46" spans="1:4" ht="15">
      <c r="A46" s="87" t="s">
        <v>61</v>
      </c>
      <c r="B46" s="97" t="s">
        <v>129</v>
      </c>
      <c r="C46" s="97" t="s">
        <v>53</v>
      </c>
      <c r="D46" s="88">
        <f>D47</f>
        <v>90000</v>
      </c>
    </row>
    <row r="47" spans="1:4" ht="30">
      <c r="A47" s="87" t="s">
        <v>62</v>
      </c>
      <c r="B47" s="97" t="s">
        <v>129</v>
      </c>
      <c r="C47" s="97" t="s">
        <v>54</v>
      </c>
      <c r="D47" s="89">
        <v>90000</v>
      </c>
    </row>
    <row r="48" spans="1:4" ht="28.5">
      <c r="A48" s="98" t="s">
        <v>323</v>
      </c>
      <c r="B48" s="96" t="s">
        <v>324</v>
      </c>
      <c r="C48" s="96"/>
      <c r="D48" s="82">
        <f>D49</f>
        <v>769128</v>
      </c>
    </row>
    <row r="49" spans="1:4" ht="15">
      <c r="A49" s="99" t="s">
        <v>93</v>
      </c>
      <c r="B49" s="97" t="s">
        <v>324</v>
      </c>
      <c r="C49" s="97" t="s">
        <v>92</v>
      </c>
      <c r="D49" s="88">
        <f>D50</f>
        <v>769128</v>
      </c>
    </row>
    <row r="50" spans="1:4" ht="15">
      <c r="A50" s="99" t="s">
        <v>325</v>
      </c>
      <c r="B50" s="97" t="s">
        <v>324</v>
      </c>
      <c r="C50" s="97" t="s">
        <v>326</v>
      </c>
      <c r="D50" s="89">
        <v>769128</v>
      </c>
    </row>
    <row r="51" spans="1:4" ht="28.5">
      <c r="A51" s="100" t="s">
        <v>131</v>
      </c>
      <c r="B51" s="96" t="s">
        <v>130</v>
      </c>
      <c r="C51" s="96"/>
      <c r="D51" s="82">
        <f>D52</f>
        <v>326000</v>
      </c>
    </row>
    <row r="52" spans="1:4" ht="15">
      <c r="A52" s="87" t="s">
        <v>61</v>
      </c>
      <c r="B52" s="97" t="s">
        <v>130</v>
      </c>
      <c r="C52" s="97" t="s">
        <v>53</v>
      </c>
      <c r="D52" s="88">
        <f>D53</f>
        <v>326000</v>
      </c>
    </row>
    <row r="53" spans="1:4" ht="30">
      <c r="A53" s="87" t="s">
        <v>62</v>
      </c>
      <c r="B53" s="97" t="s">
        <v>130</v>
      </c>
      <c r="C53" s="97" t="s">
        <v>54</v>
      </c>
      <c r="D53" s="89">
        <v>326000</v>
      </c>
    </row>
    <row r="54" spans="1:4" ht="34.5" customHeight="1">
      <c r="A54" s="83" t="s">
        <v>301</v>
      </c>
      <c r="B54" s="96" t="s">
        <v>124</v>
      </c>
      <c r="C54" s="97"/>
      <c r="D54" s="82">
        <f>D55</f>
        <v>4398833</v>
      </c>
    </row>
    <row r="55" spans="1:4" ht="29.25">
      <c r="A55" s="86" t="s">
        <v>123</v>
      </c>
      <c r="B55" s="96" t="s">
        <v>125</v>
      </c>
      <c r="C55" s="97"/>
      <c r="D55" s="82">
        <f>D56+D59+D62+D65+D68+D73+D76+D81</f>
        <v>4398833</v>
      </c>
    </row>
    <row r="56" spans="1:4" ht="14.25">
      <c r="A56" s="86" t="s">
        <v>59</v>
      </c>
      <c r="B56" s="96" t="s">
        <v>214</v>
      </c>
      <c r="C56" s="96"/>
      <c r="D56" s="82">
        <f>D57</f>
        <v>400000</v>
      </c>
    </row>
    <row r="57" spans="1:4" ht="15">
      <c r="A57" s="101" t="s">
        <v>45</v>
      </c>
      <c r="B57" s="97" t="s">
        <v>214</v>
      </c>
      <c r="C57" s="97">
        <v>800</v>
      </c>
      <c r="D57" s="88">
        <f>D58</f>
        <v>400000</v>
      </c>
    </row>
    <row r="58" spans="1:4" ht="15">
      <c r="A58" s="101" t="s">
        <v>60</v>
      </c>
      <c r="B58" s="97" t="s">
        <v>214</v>
      </c>
      <c r="C58" s="97">
        <v>870</v>
      </c>
      <c r="D58" s="89">
        <v>400000</v>
      </c>
    </row>
    <row r="59" spans="1:4" ht="15">
      <c r="A59" s="86" t="s">
        <v>104</v>
      </c>
      <c r="B59" s="84" t="s">
        <v>141</v>
      </c>
      <c r="C59" s="85"/>
      <c r="D59" s="82">
        <f>D60</f>
        <v>130000</v>
      </c>
    </row>
    <row r="60" spans="1:4" ht="15">
      <c r="A60" s="87" t="s">
        <v>61</v>
      </c>
      <c r="B60" s="85" t="s">
        <v>141</v>
      </c>
      <c r="C60" s="85" t="s">
        <v>53</v>
      </c>
      <c r="D60" s="88">
        <f>D61</f>
        <v>130000</v>
      </c>
    </row>
    <row r="61" spans="1:4" ht="30">
      <c r="A61" s="87" t="s">
        <v>62</v>
      </c>
      <c r="B61" s="85" t="s">
        <v>141</v>
      </c>
      <c r="C61" s="85" t="s">
        <v>54</v>
      </c>
      <c r="D61" s="89">
        <v>130000</v>
      </c>
    </row>
    <row r="62" spans="1:4" ht="28.5">
      <c r="A62" s="90" t="s">
        <v>231</v>
      </c>
      <c r="B62" s="84" t="s">
        <v>224</v>
      </c>
      <c r="C62" s="85"/>
      <c r="D62" s="82">
        <f>D63</f>
        <v>50000</v>
      </c>
    </row>
    <row r="63" spans="1:4" ht="15">
      <c r="A63" s="87" t="s">
        <v>61</v>
      </c>
      <c r="B63" s="85" t="s">
        <v>224</v>
      </c>
      <c r="C63" s="85" t="s">
        <v>53</v>
      </c>
      <c r="D63" s="88">
        <f>D64</f>
        <v>50000</v>
      </c>
    </row>
    <row r="64" spans="1:4" ht="30">
      <c r="A64" s="87" t="s">
        <v>62</v>
      </c>
      <c r="B64" s="85" t="s">
        <v>224</v>
      </c>
      <c r="C64" s="85" t="s">
        <v>54</v>
      </c>
      <c r="D64" s="89">
        <v>50000</v>
      </c>
    </row>
    <row r="65" spans="1:4" ht="14.25">
      <c r="A65" s="90" t="s">
        <v>143</v>
      </c>
      <c r="B65" s="84" t="s">
        <v>142</v>
      </c>
      <c r="C65" s="84"/>
      <c r="D65" s="82">
        <f>D66</f>
        <v>1867765</v>
      </c>
    </row>
    <row r="66" spans="1:4" ht="45">
      <c r="A66" s="95" t="s">
        <v>80</v>
      </c>
      <c r="B66" s="85" t="s">
        <v>142</v>
      </c>
      <c r="C66" s="92">
        <v>100</v>
      </c>
      <c r="D66" s="88">
        <f>D67</f>
        <v>1867765</v>
      </c>
    </row>
    <row r="67" spans="1:4" ht="15">
      <c r="A67" s="95" t="s">
        <v>87</v>
      </c>
      <c r="B67" s="85" t="s">
        <v>142</v>
      </c>
      <c r="C67" s="92">
        <v>120</v>
      </c>
      <c r="D67" s="89">
        <v>1867765</v>
      </c>
    </row>
    <row r="68" spans="1:4" ht="14.25">
      <c r="A68" s="90" t="s">
        <v>144</v>
      </c>
      <c r="B68" s="84" t="s">
        <v>198</v>
      </c>
      <c r="C68" s="84"/>
      <c r="D68" s="82">
        <f>D69+D71</f>
        <v>295000</v>
      </c>
    </row>
    <row r="69" spans="1:4" ht="45">
      <c r="A69" s="95" t="s">
        <v>80</v>
      </c>
      <c r="B69" s="85" t="s">
        <v>198</v>
      </c>
      <c r="C69" s="92">
        <v>100</v>
      </c>
      <c r="D69" s="88">
        <f>D70</f>
        <v>250000</v>
      </c>
    </row>
    <row r="70" spans="1:4" ht="15">
      <c r="A70" s="95" t="s">
        <v>87</v>
      </c>
      <c r="B70" s="85" t="s">
        <v>198</v>
      </c>
      <c r="C70" s="92">
        <v>120</v>
      </c>
      <c r="D70" s="89">
        <v>250000</v>
      </c>
    </row>
    <row r="71" spans="1:4" ht="15">
      <c r="A71" s="87" t="s">
        <v>61</v>
      </c>
      <c r="B71" s="85" t="s">
        <v>198</v>
      </c>
      <c r="C71" s="85" t="s">
        <v>53</v>
      </c>
      <c r="D71" s="88">
        <f>D72</f>
        <v>45000</v>
      </c>
    </row>
    <row r="72" spans="1:4" ht="30">
      <c r="A72" s="87" t="s">
        <v>62</v>
      </c>
      <c r="B72" s="85" t="s">
        <v>198</v>
      </c>
      <c r="C72" s="85" t="s">
        <v>54</v>
      </c>
      <c r="D72" s="89">
        <v>45000</v>
      </c>
    </row>
    <row r="73" spans="1:4" ht="28.5">
      <c r="A73" s="90" t="s">
        <v>147</v>
      </c>
      <c r="B73" s="84" t="s">
        <v>148</v>
      </c>
      <c r="C73" s="84"/>
      <c r="D73" s="82">
        <f>D74</f>
        <v>476000</v>
      </c>
    </row>
    <row r="74" spans="1:4" ht="15">
      <c r="A74" s="87" t="s">
        <v>61</v>
      </c>
      <c r="B74" s="85" t="s">
        <v>148</v>
      </c>
      <c r="C74" s="85" t="s">
        <v>53</v>
      </c>
      <c r="D74" s="88">
        <f>D75</f>
        <v>476000</v>
      </c>
    </row>
    <row r="75" spans="1:4" ht="30">
      <c r="A75" s="87" t="s">
        <v>62</v>
      </c>
      <c r="B75" s="85" t="s">
        <v>148</v>
      </c>
      <c r="C75" s="85" t="s">
        <v>54</v>
      </c>
      <c r="D75" s="89">
        <v>476000</v>
      </c>
    </row>
    <row r="76" spans="1:4" ht="29.25">
      <c r="A76" s="86" t="s">
        <v>83</v>
      </c>
      <c r="B76" s="84" t="s">
        <v>150</v>
      </c>
      <c r="C76" s="92"/>
      <c r="D76" s="82">
        <f>D77+D79</f>
        <v>814560</v>
      </c>
    </row>
    <row r="77" spans="1:4" ht="45">
      <c r="A77" s="95" t="s">
        <v>80</v>
      </c>
      <c r="B77" s="85" t="s">
        <v>150</v>
      </c>
      <c r="C77" s="92">
        <v>100</v>
      </c>
      <c r="D77" s="88">
        <f>D78</f>
        <v>430560</v>
      </c>
    </row>
    <row r="78" spans="1:4" ht="15">
      <c r="A78" s="95" t="s">
        <v>87</v>
      </c>
      <c r="B78" s="85" t="s">
        <v>150</v>
      </c>
      <c r="C78" s="92">
        <v>120</v>
      </c>
      <c r="D78" s="89">
        <v>430560</v>
      </c>
    </row>
    <row r="79" spans="1:4" ht="15">
      <c r="A79" s="87" t="s">
        <v>61</v>
      </c>
      <c r="B79" s="85" t="s">
        <v>150</v>
      </c>
      <c r="C79" s="85" t="s">
        <v>53</v>
      </c>
      <c r="D79" s="88">
        <f>D80</f>
        <v>384000</v>
      </c>
    </row>
    <row r="80" spans="1:4" ht="30">
      <c r="A80" s="87" t="s">
        <v>62</v>
      </c>
      <c r="B80" s="85" t="s">
        <v>150</v>
      </c>
      <c r="C80" s="85" t="s">
        <v>54</v>
      </c>
      <c r="D80" s="89">
        <v>384000</v>
      </c>
    </row>
    <row r="81" spans="1:4" ht="28.5">
      <c r="A81" s="90" t="s">
        <v>145</v>
      </c>
      <c r="B81" s="84" t="s">
        <v>146</v>
      </c>
      <c r="C81" s="84"/>
      <c r="D81" s="82">
        <f>D82</f>
        <v>365508</v>
      </c>
    </row>
    <row r="82" spans="1:4" ht="45">
      <c r="A82" s="95" t="s">
        <v>80</v>
      </c>
      <c r="B82" s="85" t="s">
        <v>146</v>
      </c>
      <c r="C82" s="92">
        <v>100</v>
      </c>
      <c r="D82" s="88">
        <f>D83</f>
        <v>365508</v>
      </c>
    </row>
    <row r="83" spans="1:4" ht="15">
      <c r="A83" s="95" t="s">
        <v>87</v>
      </c>
      <c r="B83" s="85" t="s">
        <v>146</v>
      </c>
      <c r="C83" s="92">
        <v>120</v>
      </c>
      <c r="D83" s="89">
        <v>365508</v>
      </c>
    </row>
    <row r="84" spans="1:4" ht="30">
      <c r="A84" s="83" t="s">
        <v>179</v>
      </c>
      <c r="B84" s="84" t="s">
        <v>178</v>
      </c>
      <c r="C84" s="85"/>
      <c r="D84" s="82">
        <f>D85</f>
        <v>23417951</v>
      </c>
    </row>
    <row r="85" spans="1:4" ht="15">
      <c r="A85" s="93" t="s">
        <v>257</v>
      </c>
      <c r="B85" s="84" t="s">
        <v>248</v>
      </c>
      <c r="C85" s="85"/>
      <c r="D85" s="82">
        <f>D86+D93+D96</f>
        <v>23417951</v>
      </c>
    </row>
    <row r="86" spans="1:4" ht="14.25">
      <c r="A86" s="93" t="s">
        <v>76</v>
      </c>
      <c r="B86" s="84" t="s">
        <v>252</v>
      </c>
      <c r="C86" s="84"/>
      <c r="D86" s="82">
        <f>D87+D89+D91</f>
        <v>19018951</v>
      </c>
    </row>
    <row r="87" spans="1:4" ht="45">
      <c r="A87" s="95" t="s">
        <v>77</v>
      </c>
      <c r="B87" s="85" t="s">
        <v>252</v>
      </c>
      <c r="C87" s="85" t="s">
        <v>50</v>
      </c>
      <c r="D87" s="88">
        <f>D88</f>
        <v>15779451</v>
      </c>
    </row>
    <row r="88" spans="1:4" ht="15">
      <c r="A88" s="95" t="s">
        <v>78</v>
      </c>
      <c r="B88" s="85" t="s">
        <v>252</v>
      </c>
      <c r="C88" s="85" t="s">
        <v>79</v>
      </c>
      <c r="D88" s="89">
        <v>15779451</v>
      </c>
    </row>
    <row r="89" spans="1:4" ht="15">
      <c r="A89" s="87" t="s">
        <v>61</v>
      </c>
      <c r="B89" s="85" t="s">
        <v>252</v>
      </c>
      <c r="C89" s="85" t="s">
        <v>53</v>
      </c>
      <c r="D89" s="88">
        <f>D90</f>
        <v>3238500</v>
      </c>
    </row>
    <row r="90" spans="1:4" ht="30">
      <c r="A90" s="87" t="s">
        <v>62</v>
      </c>
      <c r="B90" s="85" t="s">
        <v>252</v>
      </c>
      <c r="C90" s="85" t="s">
        <v>54</v>
      </c>
      <c r="D90" s="89">
        <v>3238500</v>
      </c>
    </row>
    <row r="91" spans="1:4" ht="15">
      <c r="A91" s="102" t="s">
        <v>45</v>
      </c>
      <c r="B91" s="85" t="s">
        <v>252</v>
      </c>
      <c r="C91" s="97" t="s">
        <v>55</v>
      </c>
      <c r="D91" s="88">
        <f>D92</f>
        <v>1000</v>
      </c>
    </row>
    <row r="92" spans="1:4" ht="15">
      <c r="A92" s="102" t="s">
        <v>63</v>
      </c>
      <c r="B92" s="85" t="s">
        <v>252</v>
      </c>
      <c r="C92" s="97" t="s">
        <v>56</v>
      </c>
      <c r="D92" s="89">
        <v>1000</v>
      </c>
    </row>
    <row r="93" spans="1:4" ht="16.5" customHeight="1">
      <c r="A93" s="93" t="s">
        <v>84</v>
      </c>
      <c r="B93" s="84" t="s">
        <v>249</v>
      </c>
      <c r="C93" s="85"/>
      <c r="D93" s="82">
        <f>D94</f>
        <v>1577000</v>
      </c>
    </row>
    <row r="94" spans="1:4" ht="15">
      <c r="A94" s="87" t="s">
        <v>61</v>
      </c>
      <c r="B94" s="85" t="s">
        <v>249</v>
      </c>
      <c r="C94" s="85" t="s">
        <v>53</v>
      </c>
      <c r="D94" s="88">
        <f>D95</f>
        <v>1577000</v>
      </c>
    </row>
    <row r="95" spans="1:4" ht="30">
      <c r="A95" s="87" t="s">
        <v>62</v>
      </c>
      <c r="B95" s="85" t="s">
        <v>249</v>
      </c>
      <c r="C95" s="85" t="s">
        <v>54</v>
      </c>
      <c r="D95" s="89">
        <v>1577000</v>
      </c>
    </row>
    <row r="96" spans="1:4" ht="15" customHeight="1">
      <c r="A96" s="93" t="s">
        <v>85</v>
      </c>
      <c r="B96" s="84" t="s">
        <v>251</v>
      </c>
      <c r="C96" s="85"/>
      <c r="D96" s="82">
        <f>D97</f>
        <v>2822000</v>
      </c>
    </row>
    <row r="97" spans="1:4" ht="15">
      <c r="A97" s="87" t="s">
        <v>61</v>
      </c>
      <c r="B97" s="85" t="s">
        <v>251</v>
      </c>
      <c r="C97" s="85" t="s">
        <v>53</v>
      </c>
      <c r="D97" s="88">
        <f>D98</f>
        <v>2822000</v>
      </c>
    </row>
    <row r="98" spans="1:4" ht="30">
      <c r="A98" s="87" t="s">
        <v>62</v>
      </c>
      <c r="B98" s="85" t="s">
        <v>251</v>
      </c>
      <c r="C98" s="85" t="s">
        <v>54</v>
      </c>
      <c r="D98" s="89">
        <v>2822000</v>
      </c>
    </row>
    <row r="99" spans="1:4" ht="30">
      <c r="A99" s="83" t="s">
        <v>72</v>
      </c>
      <c r="B99" s="84" t="s">
        <v>191</v>
      </c>
      <c r="C99" s="85"/>
      <c r="D99" s="82">
        <f>D100</f>
        <v>7903061</v>
      </c>
    </row>
    <row r="100" spans="1:4" ht="28.5">
      <c r="A100" s="103" t="s">
        <v>221</v>
      </c>
      <c r="B100" s="84" t="s">
        <v>192</v>
      </c>
      <c r="C100" s="85"/>
      <c r="D100" s="82">
        <f>D108+D101+D111</f>
        <v>7903061</v>
      </c>
    </row>
    <row r="101" spans="1:4" ht="14.25">
      <c r="A101" s="93" t="s">
        <v>76</v>
      </c>
      <c r="B101" s="84" t="s">
        <v>195</v>
      </c>
      <c r="C101" s="84"/>
      <c r="D101" s="82">
        <f>D102+D104+D106</f>
        <v>6288061</v>
      </c>
    </row>
    <row r="102" spans="1:4" ht="51" customHeight="1">
      <c r="A102" s="95" t="s">
        <v>222</v>
      </c>
      <c r="B102" s="85" t="s">
        <v>195</v>
      </c>
      <c r="C102" s="85" t="s">
        <v>50</v>
      </c>
      <c r="D102" s="88">
        <f>D103</f>
        <v>5757061</v>
      </c>
    </row>
    <row r="103" spans="1:4" ht="15">
      <c r="A103" s="95" t="s">
        <v>78</v>
      </c>
      <c r="B103" s="85" t="s">
        <v>195</v>
      </c>
      <c r="C103" s="85" t="s">
        <v>79</v>
      </c>
      <c r="D103" s="89">
        <v>5757061</v>
      </c>
    </row>
    <row r="104" spans="1:4" ht="15">
      <c r="A104" s="87" t="s">
        <v>61</v>
      </c>
      <c r="B104" s="85" t="s">
        <v>195</v>
      </c>
      <c r="C104" s="85" t="s">
        <v>53</v>
      </c>
      <c r="D104" s="104">
        <f>D105</f>
        <v>515000</v>
      </c>
    </row>
    <row r="105" spans="1:4" ht="30">
      <c r="A105" s="87" t="s">
        <v>62</v>
      </c>
      <c r="B105" s="85" t="s">
        <v>195</v>
      </c>
      <c r="C105" s="85" t="s">
        <v>54</v>
      </c>
      <c r="D105" s="89">
        <v>515000</v>
      </c>
    </row>
    <row r="106" spans="1:4" ht="15">
      <c r="A106" s="87" t="s">
        <v>45</v>
      </c>
      <c r="B106" s="85" t="s">
        <v>195</v>
      </c>
      <c r="C106" s="85" t="s">
        <v>55</v>
      </c>
      <c r="D106" s="104">
        <f>D107</f>
        <v>16000</v>
      </c>
    </row>
    <row r="107" spans="1:4" ht="15">
      <c r="A107" s="87" t="s">
        <v>63</v>
      </c>
      <c r="B107" s="85" t="s">
        <v>195</v>
      </c>
      <c r="C107" s="85" t="s">
        <v>56</v>
      </c>
      <c r="D107" s="89">
        <v>16000</v>
      </c>
    </row>
    <row r="108" spans="1:4" ht="15">
      <c r="A108" s="93" t="s">
        <v>256</v>
      </c>
      <c r="B108" s="84" t="s">
        <v>255</v>
      </c>
      <c r="C108" s="85"/>
      <c r="D108" s="82">
        <f>D109</f>
        <v>390000</v>
      </c>
    </row>
    <row r="109" spans="1:4" ht="15">
      <c r="A109" s="87" t="s">
        <v>61</v>
      </c>
      <c r="B109" s="85" t="s">
        <v>255</v>
      </c>
      <c r="C109" s="85" t="s">
        <v>53</v>
      </c>
      <c r="D109" s="88">
        <f>D110</f>
        <v>390000</v>
      </c>
    </row>
    <row r="110" spans="1:4" ht="30">
      <c r="A110" s="87" t="s">
        <v>62</v>
      </c>
      <c r="B110" s="85" t="s">
        <v>255</v>
      </c>
      <c r="C110" s="85" t="s">
        <v>54</v>
      </c>
      <c r="D110" s="89">
        <v>390000</v>
      </c>
    </row>
    <row r="111" spans="1:4" ht="29.25">
      <c r="A111" s="93" t="s">
        <v>193</v>
      </c>
      <c r="B111" s="84" t="s">
        <v>194</v>
      </c>
      <c r="C111" s="85"/>
      <c r="D111" s="82">
        <f>D112</f>
        <v>1225000</v>
      </c>
    </row>
    <row r="112" spans="1:4" ht="15">
      <c r="A112" s="87" t="s">
        <v>61</v>
      </c>
      <c r="B112" s="85" t="s">
        <v>194</v>
      </c>
      <c r="C112" s="85" t="s">
        <v>53</v>
      </c>
      <c r="D112" s="88">
        <f>D113</f>
        <v>1225000</v>
      </c>
    </row>
    <row r="113" spans="1:4" ht="30">
      <c r="A113" s="87" t="s">
        <v>62</v>
      </c>
      <c r="B113" s="85" t="s">
        <v>194</v>
      </c>
      <c r="C113" s="85" t="s">
        <v>54</v>
      </c>
      <c r="D113" s="89">
        <v>1225000</v>
      </c>
    </row>
    <row r="114" spans="1:4" ht="30">
      <c r="A114" s="83" t="s">
        <v>67</v>
      </c>
      <c r="B114" s="84" t="s">
        <v>149</v>
      </c>
      <c r="C114" s="92"/>
      <c r="D114" s="82">
        <f>D115</f>
        <v>30639564</v>
      </c>
    </row>
    <row r="115" spans="1:4" ht="30">
      <c r="A115" s="108" t="s">
        <v>200</v>
      </c>
      <c r="B115" s="84" t="s">
        <v>167</v>
      </c>
      <c r="C115" s="92"/>
      <c r="D115" s="82">
        <f>D116+D121+D124+D127+D130+D139++D136+D133</f>
        <v>30639564</v>
      </c>
    </row>
    <row r="116" spans="1:4" ht="14.25">
      <c r="A116" s="93" t="s">
        <v>68</v>
      </c>
      <c r="B116" s="84" t="s">
        <v>168</v>
      </c>
      <c r="C116" s="81"/>
      <c r="D116" s="82">
        <f>D117+D119</f>
        <v>7521000</v>
      </c>
    </row>
    <row r="117" spans="1:4" ht="15">
      <c r="A117" s="87" t="s">
        <v>61</v>
      </c>
      <c r="B117" s="85" t="s">
        <v>168</v>
      </c>
      <c r="C117" s="92">
        <v>200</v>
      </c>
      <c r="D117" s="88">
        <f>D118</f>
        <v>7520000</v>
      </c>
    </row>
    <row r="118" spans="1:4" ht="30">
      <c r="A118" s="87" t="s">
        <v>62</v>
      </c>
      <c r="B118" s="85" t="s">
        <v>168</v>
      </c>
      <c r="C118" s="92">
        <v>240</v>
      </c>
      <c r="D118" s="89">
        <v>7520000</v>
      </c>
    </row>
    <row r="119" spans="1:4" ht="15">
      <c r="A119" s="87" t="s">
        <v>45</v>
      </c>
      <c r="B119" s="85" t="s">
        <v>168</v>
      </c>
      <c r="C119" s="92">
        <v>800</v>
      </c>
      <c r="D119" s="88">
        <f>D120</f>
        <v>1000</v>
      </c>
    </row>
    <row r="120" spans="1:4" ht="15">
      <c r="A120" s="87" t="s">
        <v>63</v>
      </c>
      <c r="B120" s="85" t="s">
        <v>168</v>
      </c>
      <c r="C120" s="92">
        <v>850</v>
      </c>
      <c r="D120" s="89">
        <v>1000</v>
      </c>
    </row>
    <row r="121" spans="1:4" ht="15">
      <c r="A121" s="86" t="s">
        <v>107</v>
      </c>
      <c r="B121" s="84" t="s">
        <v>169</v>
      </c>
      <c r="C121" s="92"/>
      <c r="D121" s="82">
        <f>D122</f>
        <v>12834464</v>
      </c>
    </row>
    <row r="122" spans="1:4" ht="15">
      <c r="A122" s="87" t="s">
        <v>61</v>
      </c>
      <c r="B122" s="85" t="s">
        <v>169</v>
      </c>
      <c r="C122" s="92">
        <v>200</v>
      </c>
      <c r="D122" s="88">
        <f>D123</f>
        <v>12834464</v>
      </c>
    </row>
    <row r="123" spans="1:4" ht="30">
      <c r="A123" s="87" t="s">
        <v>62</v>
      </c>
      <c r="B123" s="85" t="s">
        <v>169</v>
      </c>
      <c r="C123" s="92">
        <v>240</v>
      </c>
      <c r="D123" s="89">
        <v>12834464</v>
      </c>
    </row>
    <row r="124" spans="1:4" ht="14.25" customHeight="1">
      <c r="A124" s="86" t="s">
        <v>109</v>
      </c>
      <c r="B124" s="84" t="s">
        <v>196</v>
      </c>
      <c r="C124" s="81"/>
      <c r="D124" s="82">
        <f>D125</f>
        <v>1500000</v>
      </c>
    </row>
    <row r="125" spans="1:4" ht="15">
      <c r="A125" s="87" t="s">
        <v>61</v>
      </c>
      <c r="B125" s="85" t="s">
        <v>196</v>
      </c>
      <c r="C125" s="92">
        <v>200</v>
      </c>
      <c r="D125" s="88">
        <f>D126</f>
        <v>1500000</v>
      </c>
    </row>
    <row r="126" spans="1:7" ht="30">
      <c r="A126" s="87" t="s">
        <v>62</v>
      </c>
      <c r="B126" s="85" t="s">
        <v>196</v>
      </c>
      <c r="C126" s="92">
        <v>240</v>
      </c>
      <c r="D126" s="89">
        <v>1500000</v>
      </c>
      <c r="G126" s="62"/>
    </row>
    <row r="127" spans="1:4" ht="28.5">
      <c r="A127" s="86" t="s">
        <v>229</v>
      </c>
      <c r="B127" s="84" t="s">
        <v>227</v>
      </c>
      <c r="C127" s="81"/>
      <c r="D127" s="82">
        <f>D128</f>
        <v>30100</v>
      </c>
    </row>
    <row r="128" spans="1:4" ht="15">
      <c r="A128" s="87" t="s">
        <v>61</v>
      </c>
      <c r="B128" s="85" t="s">
        <v>227</v>
      </c>
      <c r="C128" s="92">
        <v>200</v>
      </c>
      <c r="D128" s="88">
        <f>D129</f>
        <v>30100</v>
      </c>
    </row>
    <row r="129" spans="1:4" ht="30">
      <c r="A129" s="87" t="s">
        <v>62</v>
      </c>
      <c r="B129" s="85" t="s">
        <v>227</v>
      </c>
      <c r="C129" s="92">
        <v>240</v>
      </c>
      <c r="D129" s="89">
        <v>30100</v>
      </c>
    </row>
    <row r="130" spans="1:4" ht="15">
      <c r="A130" s="86" t="s">
        <v>69</v>
      </c>
      <c r="B130" s="84" t="s">
        <v>170</v>
      </c>
      <c r="C130" s="92"/>
      <c r="D130" s="82">
        <f>D131</f>
        <v>1964000</v>
      </c>
    </row>
    <row r="131" spans="1:4" ht="15">
      <c r="A131" s="87" t="s">
        <v>61</v>
      </c>
      <c r="B131" s="85" t="s">
        <v>170</v>
      </c>
      <c r="C131" s="92">
        <v>200</v>
      </c>
      <c r="D131" s="88">
        <f>D132</f>
        <v>1964000</v>
      </c>
    </row>
    <row r="132" spans="1:4" ht="30">
      <c r="A132" s="87" t="s">
        <v>62</v>
      </c>
      <c r="B132" s="85" t="s">
        <v>170</v>
      </c>
      <c r="C132" s="92">
        <v>240</v>
      </c>
      <c r="D132" s="89">
        <v>1964000</v>
      </c>
    </row>
    <row r="133" spans="1:4" ht="14.25">
      <c r="A133" s="86" t="s">
        <v>243</v>
      </c>
      <c r="B133" s="84" t="s">
        <v>242</v>
      </c>
      <c r="C133" s="81"/>
      <c r="D133" s="82">
        <f>D134</f>
        <v>2100000</v>
      </c>
    </row>
    <row r="134" spans="1:4" ht="15">
      <c r="A134" s="87" t="s">
        <v>61</v>
      </c>
      <c r="B134" s="85" t="s">
        <v>242</v>
      </c>
      <c r="C134" s="92">
        <v>200</v>
      </c>
      <c r="D134" s="88">
        <f>D135</f>
        <v>2100000</v>
      </c>
    </row>
    <row r="135" spans="1:4" ht="30">
      <c r="A135" s="87" t="s">
        <v>62</v>
      </c>
      <c r="B135" s="85" t="s">
        <v>242</v>
      </c>
      <c r="C135" s="92">
        <v>240</v>
      </c>
      <c r="D135" s="89">
        <v>2100000</v>
      </c>
    </row>
    <row r="136" spans="1:4" ht="29.25">
      <c r="A136" s="86" t="s">
        <v>230</v>
      </c>
      <c r="B136" s="84" t="s">
        <v>228</v>
      </c>
      <c r="C136" s="92"/>
      <c r="D136" s="82">
        <f>D137</f>
        <v>20000</v>
      </c>
    </row>
    <row r="137" spans="1:4" ht="15">
      <c r="A137" s="87" t="s">
        <v>61</v>
      </c>
      <c r="B137" s="85" t="s">
        <v>228</v>
      </c>
      <c r="C137" s="92">
        <v>200</v>
      </c>
      <c r="D137" s="88">
        <f>D138</f>
        <v>20000</v>
      </c>
    </row>
    <row r="138" spans="1:4" ht="30">
      <c r="A138" s="87" t="s">
        <v>62</v>
      </c>
      <c r="B138" s="85" t="s">
        <v>228</v>
      </c>
      <c r="C138" s="92">
        <v>240</v>
      </c>
      <c r="D138" s="89">
        <v>20000</v>
      </c>
    </row>
    <row r="139" spans="1:4" ht="15">
      <c r="A139" s="86" t="s">
        <v>110</v>
      </c>
      <c r="B139" s="84" t="s">
        <v>171</v>
      </c>
      <c r="C139" s="92"/>
      <c r="D139" s="82">
        <f>D140</f>
        <v>4670000</v>
      </c>
    </row>
    <row r="140" spans="1:4" ht="15">
      <c r="A140" s="87" t="s">
        <v>61</v>
      </c>
      <c r="B140" s="85" t="s">
        <v>171</v>
      </c>
      <c r="C140" s="92">
        <v>200</v>
      </c>
      <c r="D140" s="88">
        <f>D141</f>
        <v>4670000</v>
      </c>
    </row>
    <row r="141" spans="1:4" ht="30">
      <c r="A141" s="87" t="s">
        <v>62</v>
      </c>
      <c r="B141" s="85" t="s">
        <v>171</v>
      </c>
      <c r="C141" s="92">
        <v>240</v>
      </c>
      <c r="D141" s="89">
        <v>4670000</v>
      </c>
    </row>
    <row r="142" spans="1:4" ht="30">
      <c r="A142" s="83" t="s">
        <v>302</v>
      </c>
      <c r="B142" s="84" t="s">
        <v>282</v>
      </c>
      <c r="C142" s="92"/>
      <c r="D142" s="82">
        <f>D143</f>
        <v>300000</v>
      </c>
    </row>
    <row r="143" spans="1:4" ht="28.5">
      <c r="A143" s="90" t="s">
        <v>284</v>
      </c>
      <c r="B143" s="84" t="s">
        <v>283</v>
      </c>
      <c r="C143" s="92"/>
      <c r="D143" s="82">
        <f>D144</f>
        <v>300000</v>
      </c>
    </row>
    <row r="144" spans="1:4" ht="15">
      <c r="A144" s="86" t="s">
        <v>307</v>
      </c>
      <c r="B144" s="96" t="s">
        <v>308</v>
      </c>
      <c r="C144" s="92"/>
      <c r="D144" s="82">
        <f>D145</f>
        <v>300000</v>
      </c>
    </row>
    <row r="145" spans="1:4" ht="15">
      <c r="A145" s="87" t="s">
        <v>61</v>
      </c>
      <c r="B145" s="97" t="s">
        <v>308</v>
      </c>
      <c r="C145" s="92">
        <v>200</v>
      </c>
      <c r="D145" s="88">
        <f>D146</f>
        <v>300000</v>
      </c>
    </row>
    <row r="146" spans="1:4" ht="30">
      <c r="A146" s="87" t="s">
        <v>62</v>
      </c>
      <c r="B146" s="97" t="s">
        <v>308</v>
      </c>
      <c r="C146" s="92">
        <v>240</v>
      </c>
      <c r="D146" s="89">
        <v>300000</v>
      </c>
    </row>
    <row r="147" spans="1:4" ht="45">
      <c r="A147" s="83" t="s">
        <v>64</v>
      </c>
      <c r="B147" s="96" t="s">
        <v>135</v>
      </c>
      <c r="C147" s="97"/>
      <c r="D147" s="82">
        <f>D148</f>
        <v>884000</v>
      </c>
    </row>
    <row r="148" spans="1:4" ht="29.25">
      <c r="A148" s="86" t="s">
        <v>133</v>
      </c>
      <c r="B148" s="96" t="s">
        <v>216</v>
      </c>
      <c r="C148" s="97"/>
      <c r="D148" s="82">
        <f>D149</f>
        <v>884000</v>
      </c>
    </row>
    <row r="149" spans="1:4" ht="14.25">
      <c r="A149" s="86" t="s">
        <v>217</v>
      </c>
      <c r="B149" s="96" t="s">
        <v>134</v>
      </c>
      <c r="C149" s="96"/>
      <c r="D149" s="82">
        <f>D150</f>
        <v>884000</v>
      </c>
    </row>
    <row r="150" spans="1:4" ht="15">
      <c r="A150" s="87" t="s">
        <v>61</v>
      </c>
      <c r="B150" s="97" t="s">
        <v>134</v>
      </c>
      <c r="C150" s="97" t="s">
        <v>53</v>
      </c>
      <c r="D150" s="88">
        <f>D151</f>
        <v>884000</v>
      </c>
    </row>
    <row r="151" spans="1:4" ht="30">
      <c r="A151" s="87" t="s">
        <v>62</v>
      </c>
      <c r="B151" s="97" t="s">
        <v>134</v>
      </c>
      <c r="C151" s="97" t="s">
        <v>54</v>
      </c>
      <c r="D151" s="89">
        <v>884000</v>
      </c>
    </row>
    <row r="152" spans="1:4" ht="30">
      <c r="A152" s="83" t="s">
        <v>102</v>
      </c>
      <c r="B152" s="84" t="s">
        <v>151</v>
      </c>
      <c r="C152" s="85"/>
      <c r="D152" s="82">
        <f>D153</f>
        <v>25299991</v>
      </c>
    </row>
    <row r="153" spans="1:4" ht="29.25">
      <c r="A153" s="86" t="s">
        <v>153</v>
      </c>
      <c r="B153" s="84" t="s">
        <v>152</v>
      </c>
      <c r="C153" s="85"/>
      <c r="D153" s="82">
        <f>D154+D157+D160+D163</f>
        <v>25299991</v>
      </c>
    </row>
    <row r="154" spans="1:4" ht="15">
      <c r="A154" s="86" t="s">
        <v>105</v>
      </c>
      <c r="B154" s="84" t="s">
        <v>154</v>
      </c>
      <c r="C154" s="85"/>
      <c r="D154" s="82">
        <f>D155</f>
        <v>17993000</v>
      </c>
    </row>
    <row r="155" spans="1:4" ht="15">
      <c r="A155" s="87" t="s">
        <v>61</v>
      </c>
      <c r="B155" s="85" t="s">
        <v>154</v>
      </c>
      <c r="C155" s="85" t="s">
        <v>53</v>
      </c>
      <c r="D155" s="88">
        <f>D156</f>
        <v>17993000</v>
      </c>
    </row>
    <row r="156" spans="1:4" ht="30">
      <c r="A156" s="87" t="s">
        <v>62</v>
      </c>
      <c r="B156" s="85" t="s">
        <v>154</v>
      </c>
      <c r="C156" s="85" t="s">
        <v>54</v>
      </c>
      <c r="D156" s="89">
        <v>17993000</v>
      </c>
    </row>
    <row r="157" spans="1:4" ht="15">
      <c r="A157" s="86" t="s">
        <v>155</v>
      </c>
      <c r="B157" s="84" t="s">
        <v>156</v>
      </c>
      <c r="C157" s="85"/>
      <c r="D157" s="82">
        <f>D158</f>
        <v>3000000</v>
      </c>
    </row>
    <row r="158" spans="1:4" ht="15">
      <c r="A158" s="87" t="s">
        <v>61</v>
      </c>
      <c r="B158" s="85" t="s">
        <v>156</v>
      </c>
      <c r="C158" s="85" t="s">
        <v>53</v>
      </c>
      <c r="D158" s="88">
        <f>D159</f>
        <v>3000000</v>
      </c>
    </row>
    <row r="159" spans="1:4" ht="30">
      <c r="A159" s="87" t="s">
        <v>62</v>
      </c>
      <c r="B159" s="85" t="s">
        <v>156</v>
      </c>
      <c r="C159" s="85" t="s">
        <v>54</v>
      </c>
      <c r="D159" s="89">
        <v>3000000</v>
      </c>
    </row>
    <row r="160" spans="1:4" ht="15">
      <c r="A160" s="86" t="s">
        <v>106</v>
      </c>
      <c r="B160" s="84" t="s">
        <v>157</v>
      </c>
      <c r="C160" s="85"/>
      <c r="D160" s="82">
        <f>D161</f>
        <v>250000</v>
      </c>
    </row>
    <row r="161" spans="1:4" ht="15">
      <c r="A161" s="87" t="s">
        <v>61</v>
      </c>
      <c r="B161" s="85" t="s">
        <v>157</v>
      </c>
      <c r="C161" s="85" t="s">
        <v>53</v>
      </c>
      <c r="D161" s="88">
        <f>D162</f>
        <v>250000</v>
      </c>
    </row>
    <row r="162" spans="1:4" ht="30">
      <c r="A162" s="87" t="s">
        <v>62</v>
      </c>
      <c r="B162" s="85" t="s">
        <v>157</v>
      </c>
      <c r="C162" s="85" t="s">
        <v>54</v>
      </c>
      <c r="D162" s="89">
        <v>250000</v>
      </c>
    </row>
    <row r="163" spans="1:4" ht="29.25">
      <c r="A163" s="86" t="s">
        <v>232</v>
      </c>
      <c r="B163" s="84" t="s">
        <v>225</v>
      </c>
      <c r="C163" s="85"/>
      <c r="D163" s="82">
        <f>D164</f>
        <v>4056991</v>
      </c>
    </row>
    <row r="164" spans="1:4" ht="15">
      <c r="A164" s="87" t="s">
        <v>61</v>
      </c>
      <c r="B164" s="85" t="s">
        <v>225</v>
      </c>
      <c r="C164" s="85" t="s">
        <v>53</v>
      </c>
      <c r="D164" s="88">
        <f>D165</f>
        <v>4056991</v>
      </c>
    </row>
    <row r="165" spans="1:4" ht="30">
      <c r="A165" s="87" t="s">
        <v>62</v>
      </c>
      <c r="B165" s="85" t="s">
        <v>225</v>
      </c>
      <c r="C165" s="85" t="s">
        <v>54</v>
      </c>
      <c r="D165" s="89">
        <v>4056991</v>
      </c>
    </row>
    <row r="166" spans="1:4" ht="15">
      <c r="A166" s="83" t="s">
        <v>258</v>
      </c>
      <c r="B166" s="96" t="s">
        <v>163</v>
      </c>
      <c r="C166" s="85"/>
      <c r="D166" s="82">
        <f>D167+D171+D178</f>
        <v>2060000</v>
      </c>
    </row>
    <row r="167" spans="1:4" ht="15">
      <c r="A167" s="90" t="s">
        <v>259</v>
      </c>
      <c r="B167" s="96" t="s">
        <v>164</v>
      </c>
      <c r="C167" s="85"/>
      <c r="D167" s="82">
        <f>D168</f>
        <v>289000</v>
      </c>
    </row>
    <row r="168" spans="1:4" ht="14.25">
      <c r="A168" s="90" t="s">
        <v>278</v>
      </c>
      <c r="B168" s="96" t="s">
        <v>165</v>
      </c>
      <c r="C168" s="96"/>
      <c r="D168" s="82">
        <f>D169</f>
        <v>289000</v>
      </c>
    </row>
    <row r="169" spans="1:4" ht="15">
      <c r="A169" s="87" t="s">
        <v>61</v>
      </c>
      <c r="B169" s="97" t="s">
        <v>165</v>
      </c>
      <c r="C169" s="85" t="s">
        <v>53</v>
      </c>
      <c r="D169" s="88">
        <f>D170</f>
        <v>289000</v>
      </c>
    </row>
    <row r="170" spans="1:4" ht="30">
      <c r="A170" s="87" t="s">
        <v>62</v>
      </c>
      <c r="B170" s="97" t="s">
        <v>165</v>
      </c>
      <c r="C170" s="85" t="s">
        <v>54</v>
      </c>
      <c r="D170" s="89">
        <v>289000</v>
      </c>
    </row>
    <row r="171" spans="1:4" ht="14.25">
      <c r="A171" s="90" t="s">
        <v>260</v>
      </c>
      <c r="B171" s="96" t="s">
        <v>262</v>
      </c>
      <c r="C171" s="96"/>
      <c r="D171" s="82">
        <f>D172+D175</f>
        <v>791000</v>
      </c>
    </row>
    <row r="172" spans="1:4" ht="14.25">
      <c r="A172" s="90" t="s">
        <v>266</v>
      </c>
      <c r="B172" s="96" t="s">
        <v>264</v>
      </c>
      <c r="C172" s="96"/>
      <c r="D172" s="82">
        <f>D173</f>
        <v>300000</v>
      </c>
    </row>
    <row r="173" spans="1:4" ht="15">
      <c r="A173" s="87" t="s">
        <v>61</v>
      </c>
      <c r="B173" s="97" t="s">
        <v>264</v>
      </c>
      <c r="C173" s="85" t="s">
        <v>53</v>
      </c>
      <c r="D173" s="88">
        <f>D174</f>
        <v>300000</v>
      </c>
    </row>
    <row r="174" spans="1:4" ht="30">
      <c r="A174" s="87" t="s">
        <v>62</v>
      </c>
      <c r="B174" s="97" t="s">
        <v>264</v>
      </c>
      <c r="C174" s="85" t="s">
        <v>54</v>
      </c>
      <c r="D174" s="89">
        <v>300000</v>
      </c>
    </row>
    <row r="175" spans="1:4" ht="14.25">
      <c r="A175" s="90" t="s">
        <v>166</v>
      </c>
      <c r="B175" s="84" t="s">
        <v>268</v>
      </c>
      <c r="C175" s="81"/>
      <c r="D175" s="82">
        <f>D176</f>
        <v>491000</v>
      </c>
    </row>
    <row r="176" spans="1:4" ht="15">
      <c r="A176" s="87" t="s">
        <v>61</v>
      </c>
      <c r="B176" s="85" t="s">
        <v>268</v>
      </c>
      <c r="C176" s="92">
        <v>200</v>
      </c>
      <c r="D176" s="88">
        <f>D177</f>
        <v>491000</v>
      </c>
    </row>
    <row r="177" spans="1:4" ht="30">
      <c r="A177" s="87" t="s">
        <v>62</v>
      </c>
      <c r="B177" s="85" t="s">
        <v>268</v>
      </c>
      <c r="C177" s="92">
        <v>240</v>
      </c>
      <c r="D177" s="89">
        <v>491000</v>
      </c>
    </row>
    <row r="178" spans="1:4" ht="14.25">
      <c r="A178" s="90" t="s">
        <v>261</v>
      </c>
      <c r="B178" s="96" t="s">
        <v>263</v>
      </c>
      <c r="C178" s="96"/>
      <c r="D178" s="82">
        <f>D179</f>
        <v>980000</v>
      </c>
    </row>
    <row r="179" spans="1:4" ht="14.25">
      <c r="A179" s="90" t="s">
        <v>267</v>
      </c>
      <c r="B179" s="96" t="s">
        <v>265</v>
      </c>
      <c r="C179" s="96"/>
      <c r="D179" s="82">
        <f>D180</f>
        <v>980000</v>
      </c>
    </row>
    <row r="180" spans="1:4" ht="15">
      <c r="A180" s="87" t="s">
        <v>61</v>
      </c>
      <c r="B180" s="97" t="s">
        <v>265</v>
      </c>
      <c r="C180" s="85" t="s">
        <v>53</v>
      </c>
      <c r="D180" s="88">
        <f>D181</f>
        <v>980000</v>
      </c>
    </row>
    <row r="181" spans="1:4" ht="30">
      <c r="A181" s="87" t="s">
        <v>62</v>
      </c>
      <c r="B181" s="97" t="s">
        <v>265</v>
      </c>
      <c r="C181" s="85" t="s">
        <v>54</v>
      </c>
      <c r="D181" s="89">
        <v>980000</v>
      </c>
    </row>
    <row r="182" spans="1:4" ht="30">
      <c r="A182" s="83" t="s">
        <v>342</v>
      </c>
      <c r="B182" s="84" t="s">
        <v>290</v>
      </c>
      <c r="C182" s="85"/>
      <c r="D182" s="82">
        <f>D183</f>
        <v>2500000</v>
      </c>
    </row>
    <row r="183" spans="1:4" ht="28.5">
      <c r="A183" s="90" t="s">
        <v>291</v>
      </c>
      <c r="B183" s="84" t="s">
        <v>292</v>
      </c>
      <c r="C183" s="85"/>
      <c r="D183" s="82">
        <f>D184</f>
        <v>2500000</v>
      </c>
    </row>
    <row r="184" spans="1:4" ht="15">
      <c r="A184" s="90" t="s">
        <v>298</v>
      </c>
      <c r="B184" s="84" t="s">
        <v>299</v>
      </c>
      <c r="C184" s="85"/>
      <c r="D184" s="82">
        <f>D185</f>
        <v>2500000</v>
      </c>
    </row>
    <row r="185" spans="1:4" ht="15">
      <c r="A185" s="87" t="s">
        <v>61</v>
      </c>
      <c r="B185" s="85" t="s">
        <v>299</v>
      </c>
      <c r="C185" s="85" t="s">
        <v>53</v>
      </c>
      <c r="D185" s="88">
        <f>D186</f>
        <v>2500000</v>
      </c>
    </row>
    <row r="186" spans="1:4" ht="30">
      <c r="A186" s="87" t="s">
        <v>62</v>
      </c>
      <c r="B186" s="85" t="s">
        <v>299</v>
      </c>
      <c r="C186" s="85" t="s">
        <v>54</v>
      </c>
      <c r="D186" s="89">
        <v>2500000</v>
      </c>
    </row>
    <row r="187" spans="1:4" ht="45">
      <c r="A187" s="83" t="s">
        <v>159</v>
      </c>
      <c r="B187" s="84" t="s">
        <v>160</v>
      </c>
      <c r="C187" s="92"/>
      <c r="D187" s="82">
        <f>D188</f>
        <v>1277945</v>
      </c>
    </row>
    <row r="188" spans="1:4" ht="28.5">
      <c r="A188" s="90" t="s">
        <v>161</v>
      </c>
      <c r="B188" s="84" t="s">
        <v>162</v>
      </c>
      <c r="C188" s="92"/>
      <c r="D188" s="82">
        <f>D189+D192+D195</f>
        <v>1277945</v>
      </c>
    </row>
    <row r="189" spans="1:4" ht="29.25">
      <c r="A189" s="93" t="s">
        <v>313</v>
      </c>
      <c r="B189" s="84" t="s">
        <v>314</v>
      </c>
      <c r="C189" s="92"/>
      <c r="D189" s="82">
        <f>D190</f>
        <v>230000</v>
      </c>
    </row>
    <row r="190" spans="1:4" ht="15">
      <c r="A190" s="95" t="s">
        <v>61</v>
      </c>
      <c r="B190" s="85" t="s">
        <v>314</v>
      </c>
      <c r="C190" s="92">
        <v>200</v>
      </c>
      <c r="D190" s="88">
        <f>D191</f>
        <v>230000</v>
      </c>
    </row>
    <row r="191" spans="1:4" ht="30">
      <c r="A191" s="95" t="s">
        <v>62</v>
      </c>
      <c r="B191" s="85" t="s">
        <v>314</v>
      </c>
      <c r="C191" s="92">
        <v>240</v>
      </c>
      <c r="D191" s="89">
        <v>230000</v>
      </c>
    </row>
    <row r="192" spans="1:4" ht="29.25">
      <c r="A192" s="93" t="s">
        <v>234</v>
      </c>
      <c r="B192" s="84" t="s">
        <v>247</v>
      </c>
      <c r="C192" s="92"/>
      <c r="D192" s="82">
        <f>D193</f>
        <v>267945</v>
      </c>
    </row>
    <row r="193" spans="1:4" ht="15">
      <c r="A193" s="95" t="s">
        <v>61</v>
      </c>
      <c r="B193" s="85" t="s">
        <v>247</v>
      </c>
      <c r="C193" s="92">
        <v>200</v>
      </c>
      <c r="D193" s="88">
        <f>D194</f>
        <v>267945</v>
      </c>
    </row>
    <row r="194" spans="1:4" ht="30">
      <c r="A194" s="95" t="s">
        <v>62</v>
      </c>
      <c r="B194" s="85" t="s">
        <v>247</v>
      </c>
      <c r="C194" s="92">
        <v>240</v>
      </c>
      <c r="D194" s="89">
        <v>267945</v>
      </c>
    </row>
    <row r="195" spans="1:4" ht="15">
      <c r="A195" s="90" t="s">
        <v>245</v>
      </c>
      <c r="B195" s="84" t="s">
        <v>246</v>
      </c>
      <c r="C195" s="92"/>
      <c r="D195" s="82">
        <f>D196+D198</f>
        <v>780000</v>
      </c>
    </row>
    <row r="196" spans="1:4" ht="15">
      <c r="A196" s="95" t="s">
        <v>61</v>
      </c>
      <c r="B196" s="85" t="s">
        <v>246</v>
      </c>
      <c r="C196" s="92">
        <v>200</v>
      </c>
      <c r="D196" s="88">
        <f>D197</f>
        <v>80000</v>
      </c>
    </row>
    <row r="197" spans="1:4" ht="30">
      <c r="A197" s="95" t="s">
        <v>62</v>
      </c>
      <c r="B197" s="85" t="s">
        <v>246</v>
      </c>
      <c r="C197" s="92">
        <v>240</v>
      </c>
      <c r="D197" s="89">
        <v>80000</v>
      </c>
    </row>
    <row r="198" spans="1:4" ht="15.75" customHeight="1">
      <c r="A198" s="87" t="s">
        <v>45</v>
      </c>
      <c r="B198" s="85" t="s">
        <v>246</v>
      </c>
      <c r="C198" s="92">
        <v>800</v>
      </c>
      <c r="D198" s="88">
        <f>D199</f>
        <v>700000</v>
      </c>
    </row>
    <row r="199" spans="1:4" ht="30">
      <c r="A199" s="87" t="s">
        <v>66</v>
      </c>
      <c r="B199" s="85" t="s">
        <v>246</v>
      </c>
      <c r="C199" s="92">
        <v>810</v>
      </c>
      <c r="D199" s="89">
        <v>700000</v>
      </c>
    </row>
    <row r="200" spans="1:4" ht="30">
      <c r="A200" s="83" t="s">
        <v>70</v>
      </c>
      <c r="B200" s="96" t="s">
        <v>137</v>
      </c>
      <c r="C200" s="97"/>
      <c r="D200" s="82">
        <f>D201</f>
        <v>8612142</v>
      </c>
    </row>
    <row r="201" spans="1:4" ht="43.5">
      <c r="A201" s="93" t="s">
        <v>199</v>
      </c>
      <c r="B201" s="96" t="s">
        <v>136</v>
      </c>
      <c r="C201" s="97"/>
      <c r="D201" s="82">
        <f>D202+D205+D208+D216+D213+D219+D222</f>
        <v>8612142</v>
      </c>
    </row>
    <row r="202" spans="1:4" ht="43.5">
      <c r="A202" s="93" t="s">
        <v>286</v>
      </c>
      <c r="B202" s="84" t="s">
        <v>287</v>
      </c>
      <c r="C202" s="97"/>
      <c r="D202" s="82">
        <f>D203</f>
        <v>50000</v>
      </c>
    </row>
    <row r="203" spans="1:4" ht="15">
      <c r="A203" s="87" t="s">
        <v>61</v>
      </c>
      <c r="B203" s="85" t="s">
        <v>287</v>
      </c>
      <c r="C203" s="97" t="s">
        <v>53</v>
      </c>
      <c r="D203" s="88">
        <f>D204</f>
        <v>50000</v>
      </c>
    </row>
    <row r="204" spans="1:4" ht="30">
      <c r="A204" s="87" t="s">
        <v>62</v>
      </c>
      <c r="B204" s="85" t="s">
        <v>287</v>
      </c>
      <c r="C204" s="97" t="s">
        <v>54</v>
      </c>
      <c r="D204" s="89">
        <v>50000</v>
      </c>
    </row>
    <row r="205" spans="1:4" ht="29.25">
      <c r="A205" s="93" t="s">
        <v>233</v>
      </c>
      <c r="B205" s="96" t="s">
        <v>226</v>
      </c>
      <c r="C205" s="97"/>
      <c r="D205" s="82">
        <f>D206</f>
        <v>10000</v>
      </c>
    </row>
    <row r="206" spans="1:4" ht="15">
      <c r="A206" s="87" t="s">
        <v>61</v>
      </c>
      <c r="B206" s="97" t="s">
        <v>226</v>
      </c>
      <c r="C206" s="97" t="s">
        <v>53</v>
      </c>
      <c r="D206" s="88">
        <f>D207</f>
        <v>10000</v>
      </c>
    </row>
    <row r="207" spans="1:4" ht="30">
      <c r="A207" s="87" t="s">
        <v>62</v>
      </c>
      <c r="B207" s="97" t="s">
        <v>226</v>
      </c>
      <c r="C207" s="97" t="s">
        <v>54</v>
      </c>
      <c r="D207" s="89">
        <v>10000</v>
      </c>
    </row>
    <row r="208" spans="1:4" ht="29.25" customHeight="1">
      <c r="A208" s="93" t="s">
        <v>212</v>
      </c>
      <c r="B208" s="96" t="s">
        <v>241</v>
      </c>
      <c r="C208" s="96"/>
      <c r="D208" s="82">
        <f>D209+D211</f>
        <v>7016000</v>
      </c>
    </row>
    <row r="209" spans="1:4" ht="15">
      <c r="A209" s="87" t="s">
        <v>61</v>
      </c>
      <c r="B209" s="97" t="s">
        <v>241</v>
      </c>
      <c r="C209" s="97" t="s">
        <v>53</v>
      </c>
      <c r="D209" s="88">
        <f>D210</f>
        <v>1516000</v>
      </c>
    </row>
    <row r="210" spans="1:4" ht="30">
      <c r="A210" s="87" t="s">
        <v>62</v>
      </c>
      <c r="B210" s="97" t="s">
        <v>241</v>
      </c>
      <c r="C210" s="97" t="s">
        <v>54</v>
      </c>
      <c r="D210" s="89">
        <v>1516000</v>
      </c>
    </row>
    <row r="211" spans="1:4" ht="15">
      <c r="A211" s="87" t="s">
        <v>45</v>
      </c>
      <c r="B211" s="97" t="s">
        <v>241</v>
      </c>
      <c r="C211" s="85" t="s">
        <v>55</v>
      </c>
      <c r="D211" s="88">
        <f>D212</f>
        <v>5500000</v>
      </c>
    </row>
    <row r="212" spans="1:4" ht="30">
      <c r="A212" s="87" t="s">
        <v>66</v>
      </c>
      <c r="B212" s="97" t="s">
        <v>241</v>
      </c>
      <c r="C212" s="92">
        <v>810</v>
      </c>
      <c r="D212" s="89">
        <v>5500000</v>
      </c>
    </row>
    <row r="213" spans="1:4" ht="29.25">
      <c r="A213" s="93" t="s">
        <v>288</v>
      </c>
      <c r="B213" s="84" t="s">
        <v>289</v>
      </c>
      <c r="C213" s="92"/>
      <c r="D213" s="82">
        <f>D214</f>
        <v>490428.67</v>
      </c>
    </row>
    <row r="214" spans="1:4" ht="15">
      <c r="A214" s="87" t="s">
        <v>61</v>
      </c>
      <c r="B214" s="85" t="s">
        <v>289</v>
      </c>
      <c r="C214" s="92">
        <v>200</v>
      </c>
      <c r="D214" s="88">
        <f>D215</f>
        <v>490428.67</v>
      </c>
    </row>
    <row r="215" spans="1:4" ht="30">
      <c r="A215" s="87" t="s">
        <v>62</v>
      </c>
      <c r="B215" s="85" t="s">
        <v>289</v>
      </c>
      <c r="C215" s="92">
        <v>240</v>
      </c>
      <c r="D215" s="89">
        <v>490428.67</v>
      </c>
    </row>
    <row r="216" spans="1:4" ht="72">
      <c r="A216" s="93" t="s">
        <v>158</v>
      </c>
      <c r="B216" s="84" t="s">
        <v>240</v>
      </c>
      <c r="C216" s="92"/>
      <c r="D216" s="82">
        <f aca="true" t="shared" si="0" ref="D216:D223">D217</f>
        <v>150000</v>
      </c>
    </row>
    <row r="217" spans="1:4" ht="15">
      <c r="A217" s="87" t="s">
        <v>61</v>
      </c>
      <c r="B217" s="85" t="s">
        <v>240</v>
      </c>
      <c r="C217" s="92">
        <v>200</v>
      </c>
      <c r="D217" s="88">
        <f t="shared" si="0"/>
        <v>150000</v>
      </c>
    </row>
    <row r="218" spans="1:4" ht="30">
      <c r="A218" s="87" t="s">
        <v>62</v>
      </c>
      <c r="B218" s="85" t="s">
        <v>240</v>
      </c>
      <c r="C218" s="92">
        <v>240</v>
      </c>
      <c r="D218" s="89">
        <v>150000</v>
      </c>
    </row>
    <row r="219" spans="1:4" ht="15">
      <c r="A219" s="93" t="s">
        <v>304</v>
      </c>
      <c r="B219" s="84" t="s">
        <v>305</v>
      </c>
      <c r="C219" s="92"/>
      <c r="D219" s="82">
        <f t="shared" si="0"/>
        <v>800000</v>
      </c>
    </row>
    <row r="220" spans="1:4" ht="15">
      <c r="A220" s="87" t="s">
        <v>61</v>
      </c>
      <c r="B220" s="85" t="s">
        <v>305</v>
      </c>
      <c r="C220" s="92">
        <v>200</v>
      </c>
      <c r="D220" s="88">
        <f t="shared" si="0"/>
        <v>800000</v>
      </c>
    </row>
    <row r="221" spans="1:4" ht="30">
      <c r="A221" s="87" t="s">
        <v>62</v>
      </c>
      <c r="B221" s="85" t="s">
        <v>305</v>
      </c>
      <c r="C221" s="92">
        <v>240</v>
      </c>
      <c r="D221" s="89">
        <v>800000</v>
      </c>
    </row>
    <row r="222" spans="1:4" ht="72">
      <c r="A222" s="93" t="s">
        <v>310</v>
      </c>
      <c r="B222" s="84" t="s">
        <v>309</v>
      </c>
      <c r="C222" s="92"/>
      <c r="D222" s="82">
        <f t="shared" si="0"/>
        <v>95713.33</v>
      </c>
    </row>
    <row r="223" spans="1:4" ht="15">
      <c r="A223" s="87" t="s">
        <v>61</v>
      </c>
      <c r="B223" s="85" t="s">
        <v>309</v>
      </c>
      <c r="C223" s="92">
        <v>200</v>
      </c>
      <c r="D223" s="88">
        <f t="shared" si="0"/>
        <v>95713.33</v>
      </c>
    </row>
    <row r="224" spans="1:4" ht="30">
      <c r="A224" s="87" t="s">
        <v>62</v>
      </c>
      <c r="B224" s="85" t="s">
        <v>309</v>
      </c>
      <c r="C224" s="92">
        <v>240</v>
      </c>
      <c r="D224" s="89">
        <v>95713.33</v>
      </c>
    </row>
    <row r="225" spans="1:4" ht="30">
      <c r="A225" s="83" t="s">
        <v>303</v>
      </c>
      <c r="B225" s="84" t="s">
        <v>174</v>
      </c>
      <c r="C225" s="84"/>
      <c r="D225" s="82">
        <f>D226</f>
        <v>318312</v>
      </c>
    </row>
    <row r="226" spans="1:4" ht="28.5">
      <c r="A226" s="93" t="s">
        <v>173</v>
      </c>
      <c r="B226" s="84" t="s">
        <v>175</v>
      </c>
      <c r="C226" s="84"/>
      <c r="D226" s="82">
        <f>D227+D230+D233</f>
        <v>318312</v>
      </c>
    </row>
    <row r="227" spans="1:4" ht="14.25">
      <c r="A227" s="93" t="s">
        <v>294</v>
      </c>
      <c r="B227" s="84" t="s">
        <v>295</v>
      </c>
      <c r="C227" s="84"/>
      <c r="D227" s="82">
        <f>D228</f>
        <v>100000</v>
      </c>
    </row>
    <row r="228" spans="1:4" ht="15">
      <c r="A228" s="87" t="s">
        <v>296</v>
      </c>
      <c r="B228" s="85" t="s">
        <v>295</v>
      </c>
      <c r="C228" s="85" t="s">
        <v>53</v>
      </c>
      <c r="D228" s="88">
        <f>D229</f>
        <v>100000</v>
      </c>
    </row>
    <row r="229" spans="1:4" ht="15">
      <c r="A229" s="87" t="s">
        <v>297</v>
      </c>
      <c r="B229" s="85" t="s">
        <v>295</v>
      </c>
      <c r="C229" s="85" t="s">
        <v>54</v>
      </c>
      <c r="D229" s="89">
        <v>100000</v>
      </c>
    </row>
    <row r="230" spans="1:4" ht="15">
      <c r="A230" s="93" t="s">
        <v>88</v>
      </c>
      <c r="B230" s="84" t="s">
        <v>176</v>
      </c>
      <c r="C230" s="85"/>
      <c r="D230" s="82">
        <f>D231</f>
        <v>117000</v>
      </c>
    </row>
    <row r="231" spans="1:4" ht="15">
      <c r="A231" s="87" t="s">
        <v>61</v>
      </c>
      <c r="B231" s="85" t="s">
        <v>176</v>
      </c>
      <c r="C231" s="85" t="s">
        <v>53</v>
      </c>
      <c r="D231" s="88">
        <f>D232</f>
        <v>117000</v>
      </c>
    </row>
    <row r="232" spans="1:4" ht="30">
      <c r="A232" s="87" t="s">
        <v>62</v>
      </c>
      <c r="B232" s="85" t="s">
        <v>176</v>
      </c>
      <c r="C232" s="85" t="s">
        <v>54</v>
      </c>
      <c r="D232" s="89">
        <v>117000</v>
      </c>
    </row>
    <row r="233" spans="1:4" ht="14.25">
      <c r="A233" s="93" t="s">
        <v>177</v>
      </c>
      <c r="B233" s="84" t="s">
        <v>213</v>
      </c>
      <c r="C233" s="84"/>
      <c r="D233" s="82">
        <f>D234</f>
        <v>101312</v>
      </c>
    </row>
    <row r="234" spans="1:4" ht="45">
      <c r="A234" s="95" t="s">
        <v>77</v>
      </c>
      <c r="B234" s="85" t="s">
        <v>213</v>
      </c>
      <c r="C234" s="85" t="s">
        <v>50</v>
      </c>
      <c r="D234" s="88">
        <f>D235</f>
        <v>101312</v>
      </c>
    </row>
    <row r="235" spans="1:4" ht="15">
      <c r="A235" s="95" t="s">
        <v>78</v>
      </c>
      <c r="B235" s="85" t="s">
        <v>213</v>
      </c>
      <c r="C235" s="85" t="s">
        <v>79</v>
      </c>
      <c r="D235" s="89">
        <v>101312</v>
      </c>
    </row>
    <row r="236" spans="1:4" ht="30">
      <c r="A236" s="83" t="s">
        <v>223</v>
      </c>
      <c r="B236" s="96" t="s">
        <v>118</v>
      </c>
      <c r="C236" s="96"/>
      <c r="D236" s="82">
        <f>D237</f>
        <v>35013757</v>
      </c>
    </row>
    <row r="237" spans="1:4" ht="28.5">
      <c r="A237" s="90" t="s">
        <v>116</v>
      </c>
      <c r="B237" s="96" t="s">
        <v>119</v>
      </c>
      <c r="C237" s="96"/>
      <c r="D237" s="82">
        <f>D238+D243+D246</f>
        <v>35013757</v>
      </c>
    </row>
    <row r="238" spans="1:4" ht="14.25">
      <c r="A238" s="90" t="s">
        <v>49</v>
      </c>
      <c r="B238" s="96" t="s">
        <v>120</v>
      </c>
      <c r="C238" s="96"/>
      <c r="D238" s="82">
        <f>D239+D241</f>
        <v>14711757</v>
      </c>
    </row>
    <row r="239" spans="1:4" ht="45">
      <c r="A239" s="99" t="s">
        <v>80</v>
      </c>
      <c r="B239" s="97" t="s">
        <v>120</v>
      </c>
      <c r="C239" s="97" t="s">
        <v>50</v>
      </c>
      <c r="D239" s="88">
        <f>D240</f>
        <v>11619901</v>
      </c>
    </row>
    <row r="240" spans="1:4" ht="15">
      <c r="A240" s="102" t="s">
        <v>86</v>
      </c>
      <c r="B240" s="97" t="s">
        <v>120</v>
      </c>
      <c r="C240" s="97" t="s">
        <v>52</v>
      </c>
      <c r="D240" s="89">
        <v>11619901</v>
      </c>
    </row>
    <row r="241" spans="1:4" ht="15">
      <c r="A241" s="87" t="s">
        <v>61</v>
      </c>
      <c r="B241" s="97" t="s">
        <v>120</v>
      </c>
      <c r="C241" s="97" t="s">
        <v>53</v>
      </c>
      <c r="D241" s="88">
        <f>D242</f>
        <v>3091856</v>
      </c>
    </row>
    <row r="242" spans="1:4" ht="30">
      <c r="A242" s="87" t="s">
        <v>62</v>
      </c>
      <c r="B242" s="97" t="s">
        <v>120</v>
      </c>
      <c r="C242" s="97" t="s">
        <v>54</v>
      </c>
      <c r="D242" s="89">
        <v>3091856</v>
      </c>
    </row>
    <row r="243" spans="1:4" ht="28.5">
      <c r="A243" s="90" t="s">
        <v>341</v>
      </c>
      <c r="B243" s="96" t="s">
        <v>328</v>
      </c>
      <c r="C243" s="96"/>
      <c r="D243" s="82">
        <f>D244</f>
        <v>20000000</v>
      </c>
    </row>
    <row r="244" spans="1:4" ht="15">
      <c r="A244" s="87" t="s">
        <v>61</v>
      </c>
      <c r="B244" s="97" t="s">
        <v>328</v>
      </c>
      <c r="C244" s="85" t="s">
        <v>53</v>
      </c>
      <c r="D244" s="89">
        <f>D245</f>
        <v>20000000</v>
      </c>
    </row>
    <row r="245" spans="1:4" ht="30">
      <c r="A245" s="87" t="s">
        <v>62</v>
      </c>
      <c r="B245" s="97" t="s">
        <v>328</v>
      </c>
      <c r="C245" s="97" t="s">
        <v>54</v>
      </c>
      <c r="D245" s="89">
        <v>20000000</v>
      </c>
    </row>
    <row r="246" spans="1:4" ht="14.25">
      <c r="A246" s="76" t="s">
        <v>108</v>
      </c>
      <c r="B246" s="105" t="s">
        <v>273</v>
      </c>
      <c r="C246" s="84"/>
      <c r="D246" s="82">
        <f>D247+D249</f>
        <v>302000</v>
      </c>
    </row>
    <row r="247" spans="1:4" ht="15">
      <c r="A247" s="87" t="s">
        <v>61</v>
      </c>
      <c r="B247" s="106" t="s">
        <v>273</v>
      </c>
      <c r="C247" s="85" t="s">
        <v>53</v>
      </c>
      <c r="D247" s="88">
        <f>D248</f>
        <v>190000</v>
      </c>
    </row>
    <row r="248" spans="1:4" ht="30">
      <c r="A248" s="87" t="s">
        <v>62</v>
      </c>
      <c r="B248" s="106" t="s">
        <v>273</v>
      </c>
      <c r="C248" s="85" t="s">
        <v>54</v>
      </c>
      <c r="D248" s="89">
        <v>190000</v>
      </c>
    </row>
    <row r="249" spans="1:4" ht="15">
      <c r="A249" s="95" t="s">
        <v>45</v>
      </c>
      <c r="B249" s="106" t="s">
        <v>273</v>
      </c>
      <c r="C249" s="85" t="s">
        <v>55</v>
      </c>
      <c r="D249" s="88">
        <f>+D250</f>
        <v>112000</v>
      </c>
    </row>
    <row r="250" spans="1:4" ht="15">
      <c r="A250" s="91" t="s">
        <v>63</v>
      </c>
      <c r="B250" s="106" t="s">
        <v>273</v>
      </c>
      <c r="C250" s="85" t="s">
        <v>56</v>
      </c>
      <c r="D250" s="89">
        <v>112000</v>
      </c>
    </row>
    <row r="251" spans="1:4" ht="15">
      <c r="A251" s="87" t="s">
        <v>244</v>
      </c>
      <c r="B251" s="96" t="s">
        <v>121</v>
      </c>
      <c r="C251" s="96"/>
      <c r="D251" s="82">
        <f>D252</f>
        <v>1302827</v>
      </c>
    </row>
    <row r="252" spans="1:4" ht="28.5">
      <c r="A252" s="90" t="s">
        <v>58</v>
      </c>
      <c r="B252" s="96" t="s">
        <v>122</v>
      </c>
      <c r="C252" s="96"/>
      <c r="D252" s="82">
        <f>D253</f>
        <v>1302827</v>
      </c>
    </row>
    <row r="253" spans="1:4" ht="45">
      <c r="A253" s="99" t="s">
        <v>80</v>
      </c>
      <c r="B253" s="97" t="s">
        <v>122</v>
      </c>
      <c r="C253" s="97" t="s">
        <v>50</v>
      </c>
      <c r="D253" s="88">
        <f>D254</f>
        <v>1302827</v>
      </c>
    </row>
    <row r="254" spans="1:4" ht="15">
      <c r="A254" s="102" t="s">
        <v>75</v>
      </c>
      <c r="B254" s="97" t="s">
        <v>122</v>
      </c>
      <c r="C254" s="97" t="s">
        <v>52</v>
      </c>
      <c r="D254" s="89">
        <v>1302827</v>
      </c>
    </row>
    <row r="255" spans="1:4" ht="45">
      <c r="A255" s="83" t="s">
        <v>48</v>
      </c>
      <c r="B255" s="96" t="s">
        <v>117</v>
      </c>
      <c r="C255" s="96"/>
      <c r="D255" s="82">
        <f>D256</f>
        <v>1931004</v>
      </c>
    </row>
    <row r="256" spans="1:4" ht="20.25" customHeight="1">
      <c r="A256" s="90" t="s">
        <v>9</v>
      </c>
      <c r="B256" s="96" t="s">
        <v>117</v>
      </c>
      <c r="C256" s="96"/>
      <c r="D256" s="82">
        <f>D257</f>
        <v>1931004</v>
      </c>
    </row>
    <row r="257" spans="1:4" ht="27.75" customHeight="1">
      <c r="A257" s="87" t="s">
        <v>61</v>
      </c>
      <c r="B257" s="97" t="s">
        <v>117</v>
      </c>
      <c r="C257" s="97" t="s">
        <v>50</v>
      </c>
      <c r="D257" s="88">
        <f>D258</f>
        <v>1931004</v>
      </c>
    </row>
    <row r="258" spans="1:4" ht="27.75" customHeight="1">
      <c r="A258" s="87" t="s">
        <v>62</v>
      </c>
      <c r="B258" s="97" t="s">
        <v>117</v>
      </c>
      <c r="C258" s="97" t="s">
        <v>52</v>
      </c>
      <c r="D258" s="89">
        <v>1931004</v>
      </c>
    </row>
    <row r="259" spans="1:4" ht="30">
      <c r="A259" s="83" t="s">
        <v>82</v>
      </c>
      <c r="B259" s="96" t="s">
        <v>138</v>
      </c>
      <c r="C259" s="85" t="s">
        <v>74</v>
      </c>
      <c r="D259" s="82">
        <f>D260</f>
        <v>392600</v>
      </c>
    </row>
    <row r="260" spans="1:4" ht="14.25">
      <c r="A260" s="93" t="s">
        <v>73</v>
      </c>
      <c r="B260" s="105" t="s">
        <v>139</v>
      </c>
      <c r="C260" s="84" t="s">
        <v>74</v>
      </c>
      <c r="D260" s="82">
        <f>D261</f>
        <v>392600</v>
      </c>
    </row>
    <row r="261" spans="1:4" ht="28.5">
      <c r="A261" s="93" t="s">
        <v>20</v>
      </c>
      <c r="B261" s="105" t="s">
        <v>140</v>
      </c>
      <c r="C261" s="84" t="s">
        <v>74</v>
      </c>
      <c r="D261" s="82">
        <f>D262+D264</f>
        <v>392600</v>
      </c>
    </row>
    <row r="262" spans="1:4" ht="45">
      <c r="A262" s="95" t="s">
        <v>80</v>
      </c>
      <c r="B262" s="106" t="s">
        <v>140</v>
      </c>
      <c r="C262" s="97" t="s">
        <v>50</v>
      </c>
      <c r="D262" s="88">
        <f>D263</f>
        <v>374031</v>
      </c>
    </row>
    <row r="263" spans="1:4" ht="15">
      <c r="A263" s="95" t="s">
        <v>87</v>
      </c>
      <c r="B263" s="106" t="s">
        <v>140</v>
      </c>
      <c r="C263" s="97" t="s">
        <v>52</v>
      </c>
      <c r="D263" s="89">
        <v>374031</v>
      </c>
    </row>
    <row r="264" spans="1:4" ht="15">
      <c r="A264" s="87" t="s">
        <v>61</v>
      </c>
      <c r="B264" s="106" t="s">
        <v>140</v>
      </c>
      <c r="C264" s="97" t="s">
        <v>53</v>
      </c>
      <c r="D264" s="88">
        <f>D265</f>
        <v>18569</v>
      </c>
    </row>
    <row r="265" spans="1:4" ht="30">
      <c r="A265" s="87" t="s">
        <v>62</v>
      </c>
      <c r="B265" s="106" t="s">
        <v>140</v>
      </c>
      <c r="C265" s="97" t="s">
        <v>54</v>
      </c>
      <c r="D265" s="89">
        <v>18569</v>
      </c>
    </row>
    <row r="267" ht="15">
      <c r="A267" s="74"/>
    </row>
  </sheetData>
  <sheetProtection/>
  <mergeCells count="1">
    <mergeCell ref="A8:D8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8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73.57421875" style="19" customWidth="1"/>
    <col min="2" max="2" width="16.140625" style="19" customWidth="1"/>
    <col min="3" max="3" width="14.421875" style="20" customWidth="1"/>
    <col min="4" max="4" width="17.28125" style="19" customWidth="1"/>
    <col min="5" max="5" width="17.57421875" style="19" customWidth="1"/>
    <col min="6" max="7" width="9.140625" style="19" customWidth="1"/>
    <col min="8" max="9" width="11.7109375" style="19" bestFit="1" customWidth="1"/>
    <col min="10" max="238" width="9.140625" style="19" customWidth="1"/>
    <col min="239" max="239" width="37.7109375" style="19" customWidth="1"/>
    <col min="240" max="240" width="7.57421875" style="19" customWidth="1"/>
    <col min="241" max="242" width="9.00390625" style="19" customWidth="1"/>
    <col min="243" max="243" width="6.421875" style="19" customWidth="1"/>
    <col min="244" max="244" width="9.28125" style="19" customWidth="1"/>
    <col min="245" max="245" width="11.00390625" style="19" customWidth="1"/>
    <col min="246" max="246" width="9.8515625" style="19" customWidth="1"/>
    <col min="247" max="249" width="0" style="19" hidden="1" customWidth="1"/>
    <col min="250" max="16384" width="9.140625" style="19" customWidth="1"/>
  </cols>
  <sheetData>
    <row r="1" spans="1:4" ht="15">
      <c r="A1" s="74"/>
      <c r="B1" s="74"/>
      <c r="C1" s="75"/>
      <c r="D1" s="74"/>
    </row>
    <row r="2" spans="1:4" ht="15">
      <c r="A2" s="74"/>
      <c r="B2" s="74" t="s">
        <v>345</v>
      </c>
      <c r="C2" s="74"/>
      <c r="D2" s="74"/>
    </row>
    <row r="3" spans="1:4" ht="15">
      <c r="A3" s="74"/>
      <c r="B3" s="74" t="s">
        <v>235</v>
      </c>
      <c r="C3" s="74"/>
      <c r="D3" s="74"/>
    </row>
    <row r="4" spans="1:4" ht="15">
      <c r="A4" s="74" t="s">
        <v>238</v>
      </c>
      <c r="B4" s="74" t="s">
        <v>239</v>
      </c>
      <c r="C4" s="74"/>
      <c r="D4" s="74"/>
    </row>
    <row r="5" spans="1:4" ht="15">
      <c r="A5" s="74"/>
      <c r="B5" s="74" t="s">
        <v>237</v>
      </c>
      <c r="C5" s="74"/>
      <c r="D5" s="74"/>
    </row>
    <row r="6" spans="1:4" ht="15">
      <c r="A6" s="74"/>
      <c r="B6" s="74" t="s">
        <v>350</v>
      </c>
      <c r="C6" s="74"/>
      <c r="D6" s="74"/>
    </row>
    <row r="7" spans="1:4" ht="15">
      <c r="A7" s="74"/>
      <c r="B7" s="75"/>
      <c r="C7" s="75"/>
      <c r="D7" s="74"/>
    </row>
    <row r="8" spans="1:5" s="57" customFormat="1" ht="47.25" customHeight="1">
      <c r="A8" s="116" t="s">
        <v>339</v>
      </c>
      <c r="B8" s="116"/>
      <c r="C8" s="116"/>
      <c r="D8" s="116"/>
      <c r="E8" s="116"/>
    </row>
    <row r="9" spans="1:4" ht="15">
      <c r="A9" s="76"/>
      <c r="B9" s="74"/>
      <c r="C9" s="75"/>
      <c r="D9" s="74"/>
    </row>
    <row r="10" spans="1:5" ht="15">
      <c r="A10" s="74"/>
      <c r="B10" s="77"/>
      <c r="C10" s="75"/>
      <c r="D10" s="74"/>
      <c r="E10" s="109" t="s">
        <v>90</v>
      </c>
    </row>
    <row r="11" spans="1:5" ht="45">
      <c r="A11" s="78" t="s">
        <v>0</v>
      </c>
      <c r="B11" s="79" t="s">
        <v>2</v>
      </c>
      <c r="C11" s="79" t="s">
        <v>3</v>
      </c>
      <c r="D11" s="79" t="s">
        <v>322</v>
      </c>
      <c r="E11" s="79" t="s">
        <v>340</v>
      </c>
    </row>
    <row r="12" spans="1:5" ht="15">
      <c r="A12" s="78">
        <v>1</v>
      </c>
      <c r="B12" s="78">
        <v>2</v>
      </c>
      <c r="C12" s="78">
        <v>3</v>
      </c>
      <c r="D12" s="78">
        <v>4</v>
      </c>
      <c r="E12" s="78">
        <v>5</v>
      </c>
    </row>
    <row r="13" spans="1:5" ht="14.25">
      <c r="A13" s="80" t="s">
        <v>4</v>
      </c>
      <c r="B13" s="81"/>
      <c r="C13" s="81"/>
      <c r="D13" s="82">
        <f>D15+D41+D54+D84+D99+D114+D142+D151+D156+D170+D186+D191+D202+D221+D232+D244+D248+D252+D260</f>
        <v>160238800.81</v>
      </c>
      <c r="E13" s="82">
        <f>E15+E41+E54+E84+E99+E114+E142+E151+E156+E170+E186+E191+E202+E221+E232+E244+E248+E252+E260</f>
        <v>158890995.61</v>
      </c>
    </row>
    <row r="14" spans="1:5" ht="14.25">
      <c r="A14" s="80"/>
      <c r="B14" s="81"/>
      <c r="C14" s="81"/>
      <c r="D14" s="82"/>
      <c r="E14" s="82"/>
    </row>
    <row r="15" spans="1:5" ht="30">
      <c r="A15" s="83" t="s">
        <v>220</v>
      </c>
      <c r="B15" s="84" t="s">
        <v>181</v>
      </c>
      <c r="C15" s="85"/>
      <c r="D15" s="82">
        <f>D16+D31</f>
        <v>2659000</v>
      </c>
      <c r="E15" s="82">
        <f>E16+E31</f>
        <v>2659000</v>
      </c>
    </row>
    <row r="16" spans="1:5" ht="30">
      <c r="A16" s="83" t="s">
        <v>275</v>
      </c>
      <c r="B16" s="84" t="s">
        <v>182</v>
      </c>
      <c r="C16" s="85"/>
      <c r="D16" s="82">
        <f>+D17</f>
        <v>408000</v>
      </c>
      <c r="E16" s="82">
        <f>+E17</f>
        <v>408000</v>
      </c>
    </row>
    <row r="17" spans="1:5" ht="29.25">
      <c r="A17" s="86" t="s">
        <v>188</v>
      </c>
      <c r="B17" s="84" t="s">
        <v>183</v>
      </c>
      <c r="C17" s="85"/>
      <c r="D17" s="82">
        <f>D18+D23+D28</f>
        <v>408000</v>
      </c>
      <c r="E17" s="82">
        <f>E18+E23+E28</f>
        <v>408000</v>
      </c>
    </row>
    <row r="18" spans="1:5" ht="29.25">
      <c r="A18" s="86" t="s">
        <v>274</v>
      </c>
      <c r="B18" s="84" t="s">
        <v>269</v>
      </c>
      <c r="C18" s="85"/>
      <c r="D18" s="82">
        <f>D19+D21</f>
        <v>80000</v>
      </c>
      <c r="E18" s="82">
        <f>E19+E21</f>
        <v>80000</v>
      </c>
    </row>
    <row r="19" spans="1:5" ht="15">
      <c r="A19" s="87" t="s">
        <v>61</v>
      </c>
      <c r="B19" s="85" t="s">
        <v>269</v>
      </c>
      <c r="C19" s="85" t="s">
        <v>53</v>
      </c>
      <c r="D19" s="88">
        <f aca="true" t="shared" si="0" ref="D19:E21">D20</f>
        <v>70000</v>
      </c>
      <c r="E19" s="88">
        <f t="shared" si="0"/>
        <v>70000</v>
      </c>
    </row>
    <row r="20" spans="1:5" ht="30">
      <c r="A20" s="87" t="s">
        <v>62</v>
      </c>
      <c r="B20" s="85" t="s">
        <v>269</v>
      </c>
      <c r="C20" s="85" t="s">
        <v>54</v>
      </c>
      <c r="D20" s="89">
        <v>70000</v>
      </c>
      <c r="E20" s="89">
        <v>70000</v>
      </c>
    </row>
    <row r="21" spans="1:5" ht="15">
      <c r="A21" s="91" t="s">
        <v>93</v>
      </c>
      <c r="B21" s="85" t="s">
        <v>269</v>
      </c>
      <c r="C21" s="85" t="s">
        <v>92</v>
      </c>
      <c r="D21" s="88">
        <f t="shared" si="0"/>
        <v>10000</v>
      </c>
      <c r="E21" s="88">
        <f t="shared" si="0"/>
        <v>10000</v>
      </c>
    </row>
    <row r="22" spans="1:5" ht="15">
      <c r="A22" s="91" t="s">
        <v>94</v>
      </c>
      <c r="B22" s="85" t="s">
        <v>269</v>
      </c>
      <c r="C22" s="85" t="s">
        <v>91</v>
      </c>
      <c r="D22" s="89">
        <v>10000</v>
      </c>
      <c r="E22" s="89">
        <v>10000</v>
      </c>
    </row>
    <row r="23" spans="1:5" ht="28.5">
      <c r="A23" s="86" t="s">
        <v>189</v>
      </c>
      <c r="B23" s="84" t="s">
        <v>270</v>
      </c>
      <c r="C23" s="84"/>
      <c r="D23" s="82">
        <f>D24+D26</f>
        <v>313000</v>
      </c>
      <c r="E23" s="82">
        <f>E24+E26</f>
        <v>313000</v>
      </c>
    </row>
    <row r="24" spans="1:5" ht="15">
      <c r="A24" s="87" t="s">
        <v>61</v>
      </c>
      <c r="B24" s="85" t="s">
        <v>270</v>
      </c>
      <c r="C24" s="85" t="s">
        <v>53</v>
      </c>
      <c r="D24" s="88">
        <f>D25</f>
        <v>295000</v>
      </c>
      <c r="E24" s="88">
        <f>E25</f>
        <v>295000</v>
      </c>
    </row>
    <row r="25" spans="1:5" ht="30">
      <c r="A25" s="87" t="s">
        <v>62</v>
      </c>
      <c r="B25" s="85" t="s">
        <v>270</v>
      </c>
      <c r="C25" s="85" t="s">
        <v>54</v>
      </c>
      <c r="D25" s="89">
        <v>295000</v>
      </c>
      <c r="E25" s="89">
        <v>295000</v>
      </c>
    </row>
    <row r="26" spans="1:5" ht="15">
      <c r="A26" s="91" t="s">
        <v>93</v>
      </c>
      <c r="B26" s="85" t="s">
        <v>270</v>
      </c>
      <c r="C26" s="85" t="s">
        <v>92</v>
      </c>
      <c r="D26" s="88">
        <f>D27</f>
        <v>18000</v>
      </c>
      <c r="E26" s="88">
        <f>E27</f>
        <v>18000</v>
      </c>
    </row>
    <row r="27" spans="1:5" ht="15">
      <c r="A27" s="91" t="s">
        <v>94</v>
      </c>
      <c r="B27" s="85" t="s">
        <v>270</v>
      </c>
      <c r="C27" s="85" t="s">
        <v>91</v>
      </c>
      <c r="D27" s="89">
        <v>18000</v>
      </c>
      <c r="E27" s="89">
        <v>18000</v>
      </c>
    </row>
    <row r="28" spans="1:5" ht="90">
      <c r="A28" s="94" t="s">
        <v>190</v>
      </c>
      <c r="B28" s="84" t="s">
        <v>279</v>
      </c>
      <c r="C28" s="84"/>
      <c r="D28" s="82">
        <f>D29</f>
        <v>15000</v>
      </c>
      <c r="E28" s="82">
        <f>E29</f>
        <v>15000</v>
      </c>
    </row>
    <row r="29" spans="1:5" ht="15">
      <c r="A29" s="87" t="s">
        <v>45</v>
      </c>
      <c r="B29" s="85" t="s">
        <v>279</v>
      </c>
      <c r="C29" s="85" t="s">
        <v>113</v>
      </c>
      <c r="D29" s="88">
        <f>D30</f>
        <v>15000</v>
      </c>
      <c r="E29" s="88">
        <f>E30</f>
        <v>15000</v>
      </c>
    </row>
    <row r="30" spans="1:5" ht="15">
      <c r="A30" s="87" t="s">
        <v>115</v>
      </c>
      <c r="B30" s="85" t="s">
        <v>279</v>
      </c>
      <c r="C30" s="85" t="s">
        <v>114</v>
      </c>
      <c r="D30" s="89">
        <v>15000</v>
      </c>
      <c r="E30" s="89">
        <v>15000</v>
      </c>
    </row>
    <row r="31" spans="1:5" ht="30">
      <c r="A31" s="83" t="s">
        <v>184</v>
      </c>
      <c r="B31" s="84" t="s">
        <v>185</v>
      </c>
      <c r="C31" s="85"/>
      <c r="D31" s="82">
        <f>D32</f>
        <v>2251000</v>
      </c>
      <c r="E31" s="82">
        <f>E32</f>
        <v>2251000</v>
      </c>
    </row>
    <row r="32" spans="1:5" ht="28.5">
      <c r="A32" s="90" t="s">
        <v>186</v>
      </c>
      <c r="B32" s="84" t="s">
        <v>215</v>
      </c>
      <c r="C32" s="85"/>
      <c r="D32" s="82">
        <f>D33+D38</f>
        <v>2251000</v>
      </c>
      <c r="E32" s="82">
        <f>E33+E38</f>
        <v>2251000</v>
      </c>
    </row>
    <row r="33" spans="1:5" ht="15">
      <c r="A33" s="86" t="s">
        <v>187</v>
      </c>
      <c r="B33" s="84" t="s">
        <v>271</v>
      </c>
      <c r="C33" s="85"/>
      <c r="D33" s="82">
        <f>D34+D36</f>
        <v>251000</v>
      </c>
      <c r="E33" s="82">
        <f>E34+E36</f>
        <v>251000</v>
      </c>
    </row>
    <row r="34" spans="1:5" ht="15">
      <c r="A34" s="87" t="s">
        <v>61</v>
      </c>
      <c r="B34" s="85" t="s">
        <v>271</v>
      </c>
      <c r="C34" s="85" t="s">
        <v>53</v>
      </c>
      <c r="D34" s="88">
        <f>D35</f>
        <v>50000</v>
      </c>
      <c r="E34" s="88">
        <f>E35</f>
        <v>50000</v>
      </c>
    </row>
    <row r="35" spans="1:5" ht="30">
      <c r="A35" s="87" t="s">
        <v>62</v>
      </c>
      <c r="B35" s="85" t="s">
        <v>271</v>
      </c>
      <c r="C35" s="85" t="s">
        <v>54</v>
      </c>
      <c r="D35" s="89">
        <v>50000</v>
      </c>
      <c r="E35" s="89">
        <v>50000</v>
      </c>
    </row>
    <row r="36" spans="1:5" ht="15">
      <c r="A36" s="91" t="s">
        <v>93</v>
      </c>
      <c r="B36" s="85" t="s">
        <v>271</v>
      </c>
      <c r="C36" s="85" t="s">
        <v>92</v>
      </c>
      <c r="D36" s="88">
        <f>D37</f>
        <v>201000</v>
      </c>
      <c r="E36" s="88">
        <f>E37</f>
        <v>201000</v>
      </c>
    </row>
    <row r="37" spans="1:5" ht="15">
      <c r="A37" s="91" t="s">
        <v>94</v>
      </c>
      <c r="B37" s="85" t="s">
        <v>271</v>
      </c>
      <c r="C37" s="85" t="s">
        <v>91</v>
      </c>
      <c r="D37" s="89">
        <v>201000</v>
      </c>
      <c r="E37" s="89">
        <v>201000</v>
      </c>
    </row>
    <row r="38" spans="1:5" ht="14.25">
      <c r="A38" s="90" t="s">
        <v>197</v>
      </c>
      <c r="B38" s="84" t="s">
        <v>272</v>
      </c>
      <c r="C38" s="84"/>
      <c r="D38" s="82">
        <f>D39</f>
        <v>2000000</v>
      </c>
      <c r="E38" s="82">
        <f>E39</f>
        <v>2000000</v>
      </c>
    </row>
    <row r="39" spans="1:5" ht="15">
      <c r="A39" s="87" t="s">
        <v>61</v>
      </c>
      <c r="B39" s="85" t="s">
        <v>272</v>
      </c>
      <c r="C39" s="85" t="s">
        <v>53</v>
      </c>
      <c r="D39" s="88">
        <f>D40</f>
        <v>2000000</v>
      </c>
      <c r="E39" s="88">
        <f>E40</f>
        <v>2000000</v>
      </c>
    </row>
    <row r="40" spans="1:5" ht="30">
      <c r="A40" s="87" t="s">
        <v>62</v>
      </c>
      <c r="B40" s="85" t="s">
        <v>272</v>
      </c>
      <c r="C40" s="85" t="s">
        <v>54</v>
      </c>
      <c r="D40" s="89">
        <v>2000000</v>
      </c>
      <c r="E40" s="89">
        <v>2000000</v>
      </c>
    </row>
    <row r="41" spans="1:5" ht="30">
      <c r="A41" s="83" t="s">
        <v>65</v>
      </c>
      <c r="B41" s="96" t="s">
        <v>127</v>
      </c>
      <c r="C41" s="97"/>
      <c r="D41" s="82">
        <f>D42</f>
        <v>12297808</v>
      </c>
      <c r="E41" s="82">
        <f>E42</f>
        <v>12832441</v>
      </c>
    </row>
    <row r="42" spans="1:5" ht="28.5">
      <c r="A42" s="98" t="s">
        <v>126</v>
      </c>
      <c r="B42" s="96" t="s">
        <v>128</v>
      </c>
      <c r="C42" s="97"/>
      <c r="D42" s="82">
        <f>D43+D48+D51</f>
        <v>12297808</v>
      </c>
      <c r="E42" s="82">
        <f>E43+E48+E51</f>
        <v>12832441</v>
      </c>
    </row>
    <row r="43" spans="1:5" ht="28.5">
      <c r="A43" s="98" t="s">
        <v>81</v>
      </c>
      <c r="B43" s="96" t="s">
        <v>129</v>
      </c>
      <c r="C43" s="96"/>
      <c r="D43" s="82">
        <f>D44+D46</f>
        <v>11135914</v>
      </c>
      <c r="E43" s="82">
        <f>E44+E46</f>
        <v>11582552</v>
      </c>
    </row>
    <row r="44" spans="1:5" ht="45">
      <c r="A44" s="99" t="s">
        <v>80</v>
      </c>
      <c r="B44" s="97" t="s">
        <v>129</v>
      </c>
      <c r="C44" s="97" t="s">
        <v>50</v>
      </c>
      <c r="D44" s="88">
        <f>D45</f>
        <v>11040914</v>
      </c>
      <c r="E44" s="88">
        <f>E45</f>
        <v>11482552</v>
      </c>
    </row>
    <row r="45" spans="1:5" ht="15">
      <c r="A45" s="99" t="s">
        <v>51</v>
      </c>
      <c r="B45" s="97" t="s">
        <v>129</v>
      </c>
      <c r="C45" s="97" t="s">
        <v>52</v>
      </c>
      <c r="D45" s="89">
        <v>11040914</v>
      </c>
      <c r="E45" s="89">
        <v>11482552</v>
      </c>
    </row>
    <row r="46" spans="1:5" ht="15">
      <c r="A46" s="87" t="s">
        <v>61</v>
      </c>
      <c r="B46" s="97" t="s">
        <v>129</v>
      </c>
      <c r="C46" s="97" t="s">
        <v>53</v>
      </c>
      <c r="D46" s="88">
        <f>D47</f>
        <v>95000</v>
      </c>
      <c r="E46" s="88">
        <f>E47</f>
        <v>100000</v>
      </c>
    </row>
    <row r="47" spans="1:5" ht="30">
      <c r="A47" s="87" t="s">
        <v>62</v>
      </c>
      <c r="B47" s="97" t="s">
        <v>129</v>
      </c>
      <c r="C47" s="97" t="s">
        <v>54</v>
      </c>
      <c r="D47" s="89">
        <v>95000</v>
      </c>
      <c r="E47" s="89">
        <v>100000</v>
      </c>
    </row>
    <row r="48" spans="1:5" ht="28.5">
      <c r="A48" s="98" t="s">
        <v>323</v>
      </c>
      <c r="B48" s="96" t="s">
        <v>324</v>
      </c>
      <c r="C48" s="96"/>
      <c r="D48" s="82">
        <f>D49</f>
        <v>799894</v>
      </c>
      <c r="E48" s="82">
        <f>E49</f>
        <v>831889</v>
      </c>
    </row>
    <row r="49" spans="1:5" ht="15">
      <c r="A49" s="99" t="s">
        <v>93</v>
      </c>
      <c r="B49" s="97" t="s">
        <v>324</v>
      </c>
      <c r="C49" s="97" t="s">
        <v>92</v>
      </c>
      <c r="D49" s="88">
        <f>D50</f>
        <v>799894</v>
      </c>
      <c r="E49" s="88">
        <f>E50</f>
        <v>831889</v>
      </c>
    </row>
    <row r="50" spans="1:5" ht="15">
      <c r="A50" s="99" t="s">
        <v>325</v>
      </c>
      <c r="B50" s="97" t="s">
        <v>324</v>
      </c>
      <c r="C50" s="97" t="s">
        <v>326</v>
      </c>
      <c r="D50" s="89">
        <v>799894</v>
      </c>
      <c r="E50" s="89">
        <v>831889</v>
      </c>
    </row>
    <row r="51" spans="1:5" ht="42.75">
      <c r="A51" s="100" t="s">
        <v>131</v>
      </c>
      <c r="B51" s="96" t="s">
        <v>130</v>
      </c>
      <c r="C51" s="96"/>
      <c r="D51" s="82">
        <f>D52</f>
        <v>362000</v>
      </c>
      <c r="E51" s="82">
        <f>E52</f>
        <v>418000</v>
      </c>
    </row>
    <row r="52" spans="1:5" ht="15">
      <c r="A52" s="87" t="s">
        <v>61</v>
      </c>
      <c r="B52" s="97" t="s">
        <v>130</v>
      </c>
      <c r="C52" s="97" t="s">
        <v>53</v>
      </c>
      <c r="D52" s="88">
        <f>D53</f>
        <v>362000</v>
      </c>
      <c r="E52" s="88">
        <f>E53</f>
        <v>418000</v>
      </c>
    </row>
    <row r="53" spans="1:5" ht="30">
      <c r="A53" s="87" t="s">
        <v>62</v>
      </c>
      <c r="B53" s="97" t="s">
        <v>130</v>
      </c>
      <c r="C53" s="97" t="s">
        <v>54</v>
      </c>
      <c r="D53" s="89">
        <v>362000</v>
      </c>
      <c r="E53" s="89">
        <v>418000</v>
      </c>
    </row>
    <row r="54" spans="1:5" ht="45">
      <c r="A54" s="83" t="s">
        <v>301</v>
      </c>
      <c r="B54" s="96" t="s">
        <v>124</v>
      </c>
      <c r="C54" s="97"/>
      <c r="D54" s="82">
        <f>D55</f>
        <v>4515788</v>
      </c>
      <c r="E54" s="82">
        <f>E55</f>
        <v>4646409</v>
      </c>
    </row>
    <row r="55" spans="1:5" ht="29.25">
      <c r="A55" s="86" t="s">
        <v>123</v>
      </c>
      <c r="B55" s="96" t="s">
        <v>125</v>
      </c>
      <c r="C55" s="97"/>
      <c r="D55" s="82">
        <f>D56+D59+D62+D65+D68+D73+D76+D81</f>
        <v>4515788</v>
      </c>
      <c r="E55" s="82">
        <f>E56+E59+E62+E65+E68+E73+E76+E81</f>
        <v>4646409</v>
      </c>
    </row>
    <row r="56" spans="1:5" ht="14.25">
      <c r="A56" s="86" t="s">
        <v>59</v>
      </c>
      <c r="B56" s="96" t="s">
        <v>214</v>
      </c>
      <c r="C56" s="96"/>
      <c r="D56" s="82">
        <f>D57</f>
        <v>400000</v>
      </c>
      <c r="E56" s="82">
        <f>E57</f>
        <v>400000</v>
      </c>
    </row>
    <row r="57" spans="1:5" ht="15">
      <c r="A57" s="101" t="s">
        <v>45</v>
      </c>
      <c r="B57" s="97" t="s">
        <v>214</v>
      </c>
      <c r="C57" s="97">
        <v>800</v>
      </c>
      <c r="D57" s="88">
        <f>D58</f>
        <v>400000</v>
      </c>
      <c r="E57" s="88">
        <f>E58</f>
        <v>400000</v>
      </c>
    </row>
    <row r="58" spans="1:5" ht="15">
      <c r="A58" s="101" t="s">
        <v>60</v>
      </c>
      <c r="B58" s="97" t="s">
        <v>214</v>
      </c>
      <c r="C58" s="97">
        <v>870</v>
      </c>
      <c r="D58" s="89">
        <v>400000</v>
      </c>
      <c r="E58" s="89">
        <v>400000</v>
      </c>
    </row>
    <row r="59" spans="1:5" ht="15">
      <c r="A59" s="86" t="s">
        <v>104</v>
      </c>
      <c r="B59" s="84" t="s">
        <v>141</v>
      </c>
      <c r="C59" s="85"/>
      <c r="D59" s="82">
        <f>D60</f>
        <v>130000</v>
      </c>
      <c r="E59" s="82">
        <f>E60</f>
        <v>130000</v>
      </c>
    </row>
    <row r="60" spans="1:5" ht="15">
      <c r="A60" s="87" t="s">
        <v>61</v>
      </c>
      <c r="B60" s="85" t="s">
        <v>141</v>
      </c>
      <c r="C60" s="85" t="s">
        <v>53</v>
      </c>
      <c r="D60" s="88">
        <f>D61</f>
        <v>130000</v>
      </c>
      <c r="E60" s="88">
        <f>E61</f>
        <v>130000</v>
      </c>
    </row>
    <row r="61" spans="1:5" ht="30">
      <c r="A61" s="87" t="s">
        <v>62</v>
      </c>
      <c r="B61" s="85" t="s">
        <v>141</v>
      </c>
      <c r="C61" s="85" t="s">
        <v>54</v>
      </c>
      <c r="D61" s="89">
        <v>130000</v>
      </c>
      <c r="E61" s="89">
        <v>130000</v>
      </c>
    </row>
    <row r="62" spans="1:5" ht="28.5">
      <c r="A62" s="90" t="s">
        <v>231</v>
      </c>
      <c r="B62" s="84" t="s">
        <v>224</v>
      </c>
      <c r="C62" s="85"/>
      <c r="D62" s="82">
        <f>D63</f>
        <v>50000</v>
      </c>
      <c r="E62" s="82">
        <f>E63</f>
        <v>50000</v>
      </c>
    </row>
    <row r="63" spans="1:5" ht="15">
      <c r="A63" s="87" t="s">
        <v>61</v>
      </c>
      <c r="B63" s="85" t="s">
        <v>224</v>
      </c>
      <c r="C63" s="85" t="s">
        <v>53</v>
      </c>
      <c r="D63" s="88">
        <f>D64</f>
        <v>50000</v>
      </c>
      <c r="E63" s="88">
        <f>E64</f>
        <v>50000</v>
      </c>
    </row>
    <row r="64" spans="1:5" ht="30">
      <c r="A64" s="87" t="s">
        <v>62</v>
      </c>
      <c r="B64" s="85" t="s">
        <v>224</v>
      </c>
      <c r="C64" s="85" t="s">
        <v>54</v>
      </c>
      <c r="D64" s="89">
        <v>50000</v>
      </c>
      <c r="E64" s="89">
        <v>50000</v>
      </c>
    </row>
    <row r="65" spans="1:5" ht="14.25">
      <c r="A65" s="90" t="s">
        <v>143</v>
      </c>
      <c r="B65" s="84" t="s">
        <v>142</v>
      </c>
      <c r="C65" s="84"/>
      <c r="D65" s="82">
        <f>D66</f>
        <v>1942497</v>
      </c>
      <c r="E65" s="82">
        <f>E66</f>
        <v>2020207</v>
      </c>
    </row>
    <row r="66" spans="1:5" ht="45">
      <c r="A66" s="95" t="s">
        <v>80</v>
      </c>
      <c r="B66" s="85" t="s">
        <v>142</v>
      </c>
      <c r="C66" s="92">
        <v>100</v>
      </c>
      <c r="D66" s="88">
        <f>D67</f>
        <v>1942497</v>
      </c>
      <c r="E66" s="88">
        <f>E67</f>
        <v>2020207</v>
      </c>
    </row>
    <row r="67" spans="1:5" ht="15">
      <c r="A67" s="95" t="s">
        <v>87</v>
      </c>
      <c r="B67" s="85" t="s">
        <v>142</v>
      </c>
      <c r="C67" s="92">
        <v>120</v>
      </c>
      <c r="D67" s="89">
        <v>1942497</v>
      </c>
      <c r="E67" s="89">
        <v>2020207</v>
      </c>
    </row>
    <row r="68" spans="1:5" ht="14.25">
      <c r="A68" s="90" t="s">
        <v>144</v>
      </c>
      <c r="B68" s="84" t="s">
        <v>198</v>
      </c>
      <c r="C68" s="84"/>
      <c r="D68" s="82">
        <f>D69+D71</f>
        <v>295000</v>
      </c>
      <c r="E68" s="82">
        <f>E69+E71</f>
        <v>295000</v>
      </c>
    </row>
    <row r="69" spans="1:5" ht="45">
      <c r="A69" s="95" t="s">
        <v>80</v>
      </c>
      <c r="B69" s="85" t="s">
        <v>198</v>
      </c>
      <c r="C69" s="92">
        <v>100</v>
      </c>
      <c r="D69" s="88">
        <f>D70</f>
        <v>250000</v>
      </c>
      <c r="E69" s="88">
        <f>E70</f>
        <v>250000</v>
      </c>
    </row>
    <row r="70" spans="1:5" ht="15">
      <c r="A70" s="95" t="s">
        <v>87</v>
      </c>
      <c r="B70" s="85" t="s">
        <v>198</v>
      </c>
      <c r="C70" s="92">
        <v>120</v>
      </c>
      <c r="D70" s="89">
        <v>250000</v>
      </c>
      <c r="E70" s="89">
        <v>250000</v>
      </c>
    </row>
    <row r="71" spans="1:5" ht="15">
      <c r="A71" s="87" t="s">
        <v>61</v>
      </c>
      <c r="B71" s="85" t="s">
        <v>198</v>
      </c>
      <c r="C71" s="85" t="s">
        <v>53</v>
      </c>
      <c r="D71" s="88">
        <f>D72</f>
        <v>45000</v>
      </c>
      <c r="E71" s="88">
        <f>E72</f>
        <v>45000</v>
      </c>
    </row>
    <row r="72" spans="1:5" ht="30">
      <c r="A72" s="87" t="s">
        <v>62</v>
      </c>
      <c r="B72" s="85" t="s">
        <v>198</v>
      </c>
      <c r="C72" s="85" t="s">
        <v>54</v>
      </c>
      <c r="D72" s="89">
        <v>45000</v>
      </c>
      <c r="E72" s="89">
        <v>45000</v>
      </c>
    </row>
    <row r="73" spans="1:5" ht="28.5">
      <c r="A73" s="90" t="s">
        <v>147</v>
      </c>
      <c r="B73" s="84" t="s">
        <v>148</v>
      </c>
      <c r="C73" s="84"/>
      <c r="D73" s="82">
        <f>D74</f>
        <v>476000</v>
      </c>
      <c r="E73" s="82">
        <f>E74</f>
        <v>496000</v>
      </c>
    </row>
    <row r="74" spans="1:5" ht="15">
      <c r="A74" s="87" t="s">
        <v>61</v>
      </c>
      <c r="B74" s="85" t="s">
        <v>148</v>
      </c>
      <c r="C74" s="85" t="s">
        <v>53</v>
      </c>
      <c r="D74" s="88">
        <f>D75</f>
        <v>476000</v>
      </c>
      <c r="E74" s="88">
        <f>E75</f>
        <v>496000</v>
      </c>
    </row>
    <row r="75" spans="1:5" ht="30">
      <c r="A75" s="87" t="s">
        <v>62</v>
      </c>
      <c r="B75" s="85" t="s">
        <v>148</v>
      </c>
      <c r="C75" s="85" t="s">
        <v>54</v>
      </c>
      <c r="D75" s="89">
        <v>476000</v>
      </c>
      <c r="E75" s="89">
        <v>496000</v>
      </c>
    </row>
    <row r="76" spans="1:5" ht="29.25">
      <c r="A76" s="86" t="s">
        <v>83</v>
      </c>
      <c r="B76" s="84" t="s">
        <v>150</v>
      </c>
      <c r="C76" s="92"/>
      <c r="D76" s="82">
        <f>D77+D79</f>
        <v>856783</v>
      </c>
      <c r="E76" s="82">
        <f>E77+E79</f>
        <v>889694</v>
      </c>
    </row>
    <row r="77" spans="1:5" ht="45">
      <c r="A77" s="95" t="s">
        <v>80</v>
      </c>
      <c r="B77" s="85" t="s">
        <v>150</v>
      </c>
      <c r="C77" s="92">
        <v>100</v>
      </c>
      <c r="D77" s="88">
        <f>D78</f>
        <v>447783</v>
      </c>
      <c r="E77" s="88">
        <f>E78</f>
        <v>465694</v>
      </c>
    </row>
    <row r="78" spans="1:5" ht="15">
      <c r="A78" s="95" t="s">
        <v>87</v>
      </c>
      <c r="B78" s="85" t="s">
        <v>150</v>
      </c>
      <c r="C78" s="92">
        <v>120</v>
      </c>
      <c r="D78" s="89">
        <v>447783</v>
      </c>
      <c r="E78" s="89">
        <v>465694</v>
      </c>
    </row>
    <row r="79" spans="1:5" ht="15">
      <c r="A79" s="87" t="s">
        <v>61</v>
      </c>
      <c r="B79" s="85" t="s">
        <v>150</v>
      </c>
      <c r="C79" s="85" t="s">
        <v>53</v>
      </c>
      <c r="D79" s="88">
        <f>D80</f>
        <v>409000</v>
      </c>
      <c r="E79" s="88">
        <f>E80</f>
        <v>424000</v>
      </c>
    </row>
    <row r="80" spans="1:5" ht="30">
      <c r="A80" s="87" t="s">
        <v>62</v>
      </c>
      <c r="B80" s="85" t="s">
        <v>150</v>
      </c>
      <c r="C80" s="85" t="s">
        <v>54</v>
      </c>
      <c r="D80" s="89">
        <v>409000</v>
      </c>
      <c r="E80" s="89">
        <v>424000</v>
      </c>
    </row>
    <row r="81" spans="1:5" ht="28.5">
      <c r="A81" s="90" t="s">
        <v>145</v>
      </c>
      <c r="B81" s="84" t="s">
        <v>146</v>
      </c>
      <c r="C81" s="84"/>
      <c r="D81" s="82">
        <f>D82</f>
        <v>365508</v>
      </c>
      <c r="E81" s="82">
        <f>E82</f>
        <v>365508</v>
      </c>
    </row>
    <row r="82" spans="1:5" ht="45">
      <c r="A82" s="95" t="s">
        <v>80</v>
      </c>
      <c r="B82" s="85" t="s">
        <v>146</v>
      </c>
      <c r="C82" s="92">
        <v>100</v>
      </c>
      <c r="D82" s="88">
        <f>D83</f>
        <v>365508</v>
      </c>
      <c r="E82" s="88">
        <f>E83</f>
        <v>365508</v>
      </c>
    </row>
    <row r="83" spans="1:5" ht="15">
      <c r="A83" s="95" t="s">
        <v>87</v>
      </c>
      <c r="B83" s="85" t="s">
        <v>146</v>
      </c>
      <c r="C83" s="92">
        <v>120</v>
      </c>
      <c r="D83" s="89">
        <v>365508</v>
      </c>
      <c r="E83" s="89">
        <v>365508</v>
      </c>
    </row>
    <row r="84" spans="1:5" ht="30">
      <c r="A84" s="83" t="s">
        <v>179</v>
      </c>
      <c r="B84" s="84" t="s">
        <v>178</v>
      </c>
      <c r="C84" s="85"/>
      <c r="D84" s="82">
        <f>D85</f>
        <v>29200680</v>
      </c>
      <c r="E84" s="82">
        <f>E85</f>
        <v>31315707</v>
      </c>
    </row>
    <row r="85" spans="1:5" ht="15">
      <c r="A85" s="93" t="s">
        <v>257</v>
      </c>
      <c r="B85" s="84" t="s">
        <v>248</v>
      </c>
      <c r="C85" s="85"/>
      <c r="D85" s="82">
        <f>D86+D93+D96</f>
        <v>29200680</v>
      </c>
      <c r="E85" s="82">
        <f>E86+E93+E96</f>
        <v>31315707</v>
      </c>
    </row>
    <row r="86" spans="1:5" ht="14.25">
      <c r="A86" s="93" t="s">
        <v>76</v>
      </c>
      <c r="B86" s="84" t="s">
        <v>252</v>
      </c>
      <c r="C86" s="84"/>
      <c r="D86" s="82">
        <f>D87+D89+D91</f>
        <v>20612680</v>
      </c>
      <c r="E86" s="82">
        <f>E87+E89+E91</f>
        <v>21665727</v>
      </c>
    </row>
    <row r="87" spans="1:5" ht="45">
      <c r="A87" s="95" t="s">
        <v>77</v>
      </c>
      <c r="B87" s="85" t="s">
        <v>252</v>
      </c>
      <c r="C87" s="85" t="s">
        <v>50</v>
      </c>
      <c r="D87" s="88">
        <f>D88</f>
        <v>16558680</v>
      </c>
      <c r="E87" s="88">
        <f>E88</f>
        <v>17546727</v>
      </c>
    </row>
    <row r="88" spans="1:5" ht="15">
      <c r="A88" s="95" t="s">
        <v>78</v>
      </c>
      <c r="B88" s="85" t="s">
        <v>252</v>
      </c>
      <c r="C88" s="85" t="s">
        <v>79</v>
      </c>
      <c r="D88" s="89">
        <v>16558680</v>
      </c>
      <c r="E88" s="89">
        <v>17546727</v>
      </c>
    </row>
    <row r="89" spans="1:5" ht="15">
      <c r="A89" s="87" t="s">
        <v>61</v>
      </c>
      <c r="B89" s="85" t="s">
        <v>252</v>
      </c>
      <c r="C89" s="85" t="s">
        <v>53</v>
      </c>
      <c r="D89" s="88">
        <f>D90</f>
        <v>4053000</v>
      </c>
      <c r="E89" s="88">
        <f>E90</f>
        <v>4118000</v>
      </c>
    </row>
    <row r="90" spans="1:5" ht="30">
      <c r="A90" s="87" t="s">
        <v>62</v>
      </c>
      <c r="B90" s="85" t="s">
        <v>252</v>
      </c>
      <c r="C90" s="85" t="s">
        <v>54</v>
      </c>
      <c r="D90" s="89">
        <v>4053000</v>
      </c>
      <c r="E90" s="89">
        <v>4118000</v>
      </c>
    </row>
    <row r="91" spans="1:5" ht="15">
      <c r="A91" s="102" t="s">
        <v>45</v>
      </c>
      <c r="B91" s="85" t="s">
        <v>252</v>
      </c>
      <c r="C91" s="97" t="s">
        <v>55</v>
      </c>
      <c r="D91" s="88">
        <f>D92</f>
        <v>1000</v>
      </c>
      <c r="E91" s="88">
        <f>E92</f>
        <v>1000</v>
      </c>
    </row>
    <row r="92" spans="1:5" ht="15">
      <c r="A92" s="102" t="s">
        <v>63</v>
      </c>
      <c r="B92" s="85" t="s">
        <v>252</v>
      </c>
      <c r="C92" s="97" t="s">
        <v>56</v>
      </c>
      <c r="D92" s="89">
        <v>1000</v>
      </c>
      <c r="E92" s="89">
        <v>1000</v>
      </c>
    </row>
    <row r="93" spans="1:5" ht="15">
      <c r="A93" s="93" t="s">
        <v>84</v>
      </c>
      <c r="B93" s="84" t="s">
        <v>249</v>
      </c>
      <c r="C93" s="85"/>
      <c r="D93" s="82">
        <f>D94</f>
        <v>5328000</v>
      </c>
      <c r="E93" s="82">
        <f>E94</f>
        <v>6269980</v>
      </c>
    </row>
    <row r="94" spans="1:5" ht="15">
      <c r="A94" s="87" t="s">
        <v>61</v>
      </c>
      <c r="B94" s="85" t="s">
        <v>249</v>
      </c>
      <c r="C94" s="85" t="s">
        <v>53</v>
      </c>
      <c r="D94" s="88">
        <f>D95</f>
        <v>5328000</v>
      </c>
      <c r="E94" s="88">
        <f>E95</f>
        <v>6269980</v>
      </c>
    </row>
    <row r="95" spans="1:5" ht="30">
      <c r="A95" s="87" t="s">
        <v>62</v>
      </c>
      <c r="B95" s="85" t="s">
        <v>249</v>
      </c>
      <c r="C95" s="85" t="s">
        <v>54</v>
      </c>
      <c r="D95" s="89">
        <v>5328000</v>
      </c>
      <c r="E95" s="89">
        <v>6269980</v>
      </c>
    </row>
    <row r="96" spans="1:5" ht="15">
      <c r="A96" s="93" t="s">
        <v>85</v>
      </c>
      <c r="B96" s="84" t="s">
        <v>251</v>
      </c>
      <c r="C96" s="85"/>
      <c r="D96" s="82">
        <f>D97</f>
        <v>3260000</v>
      </c>
      <c r="E96" s="82">
        <f>E97</f>
        <v>3380000</v>
      </c>
    </row>
    <row r="97" spans="1:5" ht="15">
      <c r="A97" s="87" t="s">
        <v>61</v>
      </c>
      <c r="B97" s="85" t="s">
        <v>251</v>
      </c>
      <c r="C97" s="85" t="s">
        <v>53</v>
      </c>
      <c r="D97" s="88">
        <f>D98</f>
        <v>3260000</v>
      </c>
      <c r="E97" s="88">
        <f>E98</f>
        <v>3380000</v>
      </c>
    </row>
    <row r="98" spans="1:5" ht="30">
      <c r="A98" s="87" t="s">
        <v>62</v>
      </c>
      <c r="B98" s="85" t="s">
        <v>251</v>
      </c>
      <c r="C98" s="85" t="s">
        <v>54</v>
      </c>
      <c r="D98" s="89">
        <v>3260000</v>
      </c>
      <c r="E98" s="89">
        <v>3380000</v>
      </c>
    </row>
    <row r="99" spans="1:5" ht="30">
      <c r="A99" s="83" t="s">
        <v>72</v>
      </c>
      <c r="B99" s="84" t="s">
        <v>191</v>
      </c>
      <c r="C99" s="85"/>
      <c r="D99" s="82">
        <f>D100</f>
        <v>7094488</v>
      </c>
      <c r="E99" s="82">
        <f>E100</f>
        <v>7315913</v>
      </c>
    </row>
    <row r="100" spans="1:5" ht="28.5">
      <c r="A100" s="103" t="s">
        <v>221</v>
      </c>
      <c r="B100" s="84" t="s">
        <v>192</v>
      </c>
      <c r="C100" s="85"/>
      <c r="D100" s="82">
        <f>D108+D101+D111</f>
        <v>7094488</v>
      </c>
      <c r="E100" s="82">
        <f>E108+E101+E111</f>
        <v>7315913</v>
      </c>
    </row>
    <row r="101" spans="1:5" ht="14.25">
      <c r="A101" s="93" t="s">
        <v>76</v>
      </c>
      <c r="B101" s="84" t="s">
        <v>195</v>
      </c>
      <c r="C101" s="84"/>
      <c r="D101" s="82">
        <f>D102+D104+D106</f>
        <v>6409488</v>
      </c>
      <c r="E101" s="82">
        <f>E102+E104+E106</f>
        <v>6630913</v>
      </c>
    </row>
    <row r="102" spans="1:5" ht="45">
      <c r="A102" s="95" t="s">
        <v>222</v>
      </c>
      <c r="B102" s="85" t="s">
        <v>195</v>
      </c>
      <c r="C102" s="85" t="s">
        <v>50</v>
      </c>
      <c r="D102" s="88">
        <f>D103</f>
        <v>5978488</v>
      </c>
      <c r="E102" s="88">
        <f>E103</f>
        <v>6199913</v>
      </c>
    </row>
    <row r="103" spans="1:5" ht="15">
      <c r="A103" s="95" t="s">
        <v>78</v>
      </c>
      <c r="B103" s="85" t="s">
        <v>195</v>
      </c>
      <c r="C103" s="85" t="s">
        <v>79</v>
      </c>
      <c r="D103" s="89">
        <v>5978488</v>
      </c>
      <c r="E103" s="89">
        <v>6199913</v>
      </c>
    </row>
    <row r="104" spans="1:5" ht="15">
      <c r="A104" s="87" t="s">
        <v>61</v>
      </c>
      <c r="B104" s="85" t="s">
        <v>195</v>
      </c>
      <c r="C104" s="85" t="s">
        <v>53</v>
      </c>
      <c r="D104" s="104">
        <f>D105</f>
        <v>415000</v>
      </c>
      <c r="E104" s="104">
        <f>E105</f>
        <v>415000</v>
      </c>
    </row>
    <row r="105" spans="1:5" ht="30">
      <c r="A105" s="87" t="s">
        <v>62</v>
      </c>
      <c r="B105" s="85" t="s">
        <v>195</v>
      </c>
      <c r="C105" s="85" t="s">
        <v>54</v>
      </c>
      <c r="D105" s="89">
        <v>415000</v>
      </c>
      <c r="E105" s="89">
        <v>415000</v>
      </c>
    </row>
    <row r="106" spans="1:5" ht="15">
      <c r="A106" s="87" t="s">
        <v>45</v>
      </c>
      <c r="B106" s="85" t="s">
        <v>195</v>
      </c>
      <c r="C106" s="85" t="s">
        <v>55</v>
      </c>
      <c r="D106" s="104">
        <f>D107</f>
        <v>16000</v>
      </c>
      <c r="E106" s="104">
        <f>E107</f>
        <v>16000</v>
      </c>
    </row>
    <row r="107" spans="1:5" ht="15">
      <c r="A107" s="87" t="s">
        <v>63</v>
      </c>
      <c r="B107" s="85" t="s">
        <v>195</v>
      </c>
      <c r="C107" s="85" t="s">
        <v>56</v>
      </c>
      <c r="D107" s="89">
        <v>16000</v>
      </c>
      <c r="E107" s="89">
        <v>16000</v>
      </c>
    </row>
    <row r="108" spans="1:5" ht="15">
      <c r="A108" s="93" t="s">
        <v>256</v>
      </c>
      <c r="B108" s="84" t="s">
        <v>255</v>
      </c>
      <c r="C108" s="85"/>
      <c r="D108" s="82">
        <f aca="true" t="shared" si="1" ref="D108:E112">D109</f>
        <v>210000</v>
      </c>
      <c r="E108" s="82">
        <f t="shared" si="1"/>
        <v>210000</v>
      </c>
    </row>
    <row r="109" spans="1:5" ht="15">
      <c r="A109" s="87" t="s">
        <v>61</v>
      </c>
      <c r="B109" s="85" t="s">
        <v>255</v>
      </c>
      <c r="C109" s="85" t="s">
        <v>53</v>
      </c>
      <c r="D109" s="88">
        <f t="shared" si="1"/>
        <v>210000</v>
      </c>
      <c r="E109" s="88">
        <f t="shared" si="1"/>
        <v>210000</v>
      </c>
    </row>
    <row r="110" spans="1:5" ht="30">
      <c r="A110" s="87" t="s">
        <v>62</v>
      </c>
      <c r="B110" s="85" t="s">
        <v>255</v>
      </c>
      <c r="C110" s="85" t="s">
        <v>54</v>
      </c>
      <c r="D110" s="89">
        <v>210000</v>
      </c>
      <c r="E110" s="89">
        <v>210000</v>
      </c>
    </row>
    <row r="111" spans="1:5" ht="29.25">
      <c r="A111" s="93" t="s">
        <v>193</v>
      </c>
      <c r="B111" s="84" t="s">
        <v>194</v>
      </c>
      <c r="C111" s="85"/>
      <c r="D111" s="82">
        <f t="shared" si="1"/>
        <v>475000</v>
      </c>
      <c r="E111" s="82">
        <f t="shared" si="1"/>
        <v>475000</v>
      </c>
    </row>
    <row r="112" spans="1:5" ht="15">
      <c r="A112" s="87" t="s">
        <v>61</v>
      </c>
      <c r="B112" s="85" t="s">
        <v>194</v>
      </c>
      <c r="C112" s="85" t="s">
        <v>53</v>
      </c>
      <c r="D112" s="88">
        <f t="shared" si="1"/>
        <v>475000</v>
      </c>
      <c r="E112" s="88">
        <f t="shared" si="1"/>
        <v>475000</v>
      </c>
    </row>
    <row r="113" spans="1:5" ht="30">
      <c r="A113" s="87" t="s">
        <v>62</v>
      </c>
      <c r="B113" s="85" t="s">
        <v>194</v>
      </c>
      <c r="C113" s="85" t="s">
        <v>54</v>
      </c>
      <c r="D113" s="89">
        <v>475000</v>
      </c>
      <c r="E113" s="89">
        <v>475000</v>
      </c>
    </row>
    <row r="114" spans="1:5" ht="30">
      <c r="A114" s="83" t="s">
        <v>67</v>
      </c>
      <c r="B114" s="84" t="s">
        <v>149</v>
      </c>
      <c r="C114" s="92"/>
      <c r="D114" s="82">
        <f>D115</f>
        <v>31462942</v>
      </c>
      <c r="E114" s="82">
        <f>E115</f>
        <v>32196856</v>
      </c>
    </row>
    <row r="115" spans="1:5" ht="30">
      <c r="A115" s="108" t="s">
        <v>200</v>
      </c>
      <c r="B115" s="84" t="s">
        <v>167</v>
      </c>
      <c r="C115" s="92"/>
      <c r="D115" s="82">
        <f>D116+D121+D124+D127+D130+D139++D136+D133</f>
        <v>31462942</v>
      </c>
      <c r="E115" s="82">
        <f>E116+E121+E124+E127+E130+E139++E136+E133</f>
        <v>32196856</v>
      </c>
    </row>
    <row r="116" spans="1:5" ht="14.25">
      <c r="A116" s="93" t="s">
        <v>68</v>
      </c>
      <c r="B116" s="84" t="s">
        <v>168</v>
      </c>
      <c r="C116" s="81"/>
      <c r="D116" s="82">
        <f>D117+D119</f>
        <v>7721000</v>
      </c>
      <c r="E116" s="82">
        <f>E117+E119</f>
        <v>7921000</v>
      </c>
    </row>
    <row r="117" spans="1:5" ht="15">
      <c r="A117" s="87" t="s">
        <v>61</v>
      </c>
      <c r="B117" s="85" t="s">
        <v>168</v>
      </c>
      <c r="C117" s="92">
        <v>200</v>
      </c>
      <c r="D117" s="88">
        <f>D118</f>
        <v>7720000</v>
      </c>
      <c r="E117" s="88">
        <f>E118</f>
        <v>7920000</v>
      </c>
    </row>
    <row r="118" spans="1:5" ht="30">
      <c r="A118" s="87" t="s">
        <v>62</v>
      </c>
      <c r="B118" s="85" t="s">
        <v>168</v>
      </c>
      <c r="C118" s="92">
        <v>240</v>
      </c>
      <c r="D118" s="89">
        <v>7720000</v>
      </c>
      <c r="E118" s="89">
        <v>7920000</v>
      </c>
    </row>
    <row r="119" spans="1:5" ht="15">
      <c r="A119" s="87" t="s">
        <v>45</v>
      </c>
      <c r="B119" s="85" t="s">
        <v>168</v>
      </c>
      <c r="C119" s="92">
        <v>800</v>
      </c>
      <c r="D119" s="88">
        <f>D120</f>
        <v>1000</v>
      </c>
      <c r="E119" s="88">
        <f>E120</f>
        <v>1000</v>
      </c>
    </row>
    <row r="120" spans="1:5" ht="15">
      <c r="A120" s="87" t="s">
        <v>63</v>
      </c>
      <c r="B120" s="85" t="s">
        <v>168</v>
      </c>
      <c r="C120" s="92">
        <v>850</v>
      </c>
      <c r="D120" s="89">
        <v>1000</v>
      </c>
      <c r="E120" s="89">
        <v>1000</v>
      </c>
    </row>
    <row r="121" spans="1:5" ht="15">
      <c r="A121" s="86" t="s">
        <v>107</v>
      </c>
      <c r="B121" s="84" t="s">
        <v>169</v>
      </c>
      <c r="C121" s="92"/>
      <c r="D121" s="82">
        <f>D122</f>
        <v>13347842</v>
      </c>
      <c r="E121" s="82">
        <f>E122</f>
        <v>13881756</v>
      </c>
    </row>
    <row r="122" spans="1:5" ht="15">
      <c r="A122" s="87" t="s">
        <v>61</v>
      </c>
      <c r="B122" s="85" t="s">
        <v>169</v>
      </c>
      <c r="C122" s="92">
        <v>200</v>
      </c>
      <c r="D122" s="88">
        <f>D123</f>
        <v>13347842</v>
      </c>
      <c r="E122" s="88">
        <f>E123</f>
        <v>13881756</v>
      </c>
    </row>
    <row r="123" spans="1:5" ht="30">
      <c r="A123" s="87" t="s">
        <v>62</v>
      </c>
      <c r="B123" s="85" t="s">
        <v>169</v>
      </c>
      <c r="C123" s="92">
        <v>240</v>
      </c>
      <c r="D123" s="89">
        <v>13347842</v>
      </c>
      <c r="E123" s="89">
        <v>13881756</v>
      </c>
    </row>
    <row r="124" spans="1:5" ht="14.25">
      <c r="A124" s="86" t="s">
        <v>109</v>
      </c>
      <c r="B124" s="84" t="s">
        <v>196</v>
      </c>
      <c r="C124" s="81"/>
      <c r="D124" s="82">
        <f>D125</f>
        <v>1500000</v>
      </c>
      <c r="E124" s="82">
        <f>E125</f>
        <v>1500000</v>
      </c>
    </row>
    <row r="125" spans="1:5" ht="15">
      <c r="A125" s="87" t="s">
        <v>61</v>
      </c>
      <c r="B125" s="85" t="s">
        <v>196</v>
      </c>
      <c r="C125" s="92">
        <v>200</v>
      </c>
      <c r="D125" s="88">
        <f>D126</f>
        <v>1500000</v>
      </c>
      <c r="E125" s="88">
        <f>E126</f>
        <v>1500000</v>
      </c>
    </row>
    <row r="126" spans="1:5" ht="30">
      <c r="A126" s="87" t="s">
        <v>62</v>
      </c>
      <c r="B126" s="85" t="s">
        <v>196</v>
      </c>
      <c r="C126" s="92">
        <v>240</v>
      </c>
      <c r="D126" s="89">
        <v>1500000</v>
      </c>
      <c r="E126" s="89">
        <v>1500000</v>
      </c>
    </row>
    <row r="127" spans="1:5" ht="28.5">
      <c r="A127" s="86" t="s">
        <v>229</v>
      </c>
      <c r="B127" s="84" t="s">
        <v>227</v>
      </c>
      <c r="C127" s="81"/>
      <c r="D127" s="82">
        <f>D128</f>
        <v>30100</v>
      </c>
      <c r="E127" s="82">
        <f>E128</f>
        <v>30100</v>
      </c>
    </row>
    <row r="128" spans="1:5" ht="15">
      <c r="A128" s="87" t="s">
        <v>61</v>
      </c>
      <c r="B128" s="85" t="s">
        <v>227</v>
      </c>
      <c r="C128" s="92">
        <v>200</v>
      </c>
      <c r="D128" s="88">
        <f>D129</f>
        <v>30100</v>
      </c>
      <c r="E128" s="88">
        <f>E129</f>
        <v>30100</v>
      </c>
    </row>
    <row r="129" spans="1:5" ht="30">
      <c r="A129" s="87" t="s">
        <v>62</v>
      </c>
      <c r="B129" s="85" t="s">
        <v>227</v>
      </c>
      <c r="C129" s="92">
        <v>240</v>
      </c>
      <c r="D129" s="89">
        <v>30100</v>
      </c>
      <c r="E129" s="89">
        <v>30100</v>
      </c>
    </row>
    <row r="130" spans="1:5" ht="15">
      <c r="A130" s="86" t="s">
        <v>69</v>
      </c>
      <c r="B130" s="84" t="s">
        <v>170</v>
      </c>
      <c r="C130" s="92"/>
      <c r="D130" s="82">
        <f>D131</f>
        <v>1964000</v>
      </c>
      <c r="E130" s="82">
        <f>E131</f>
        <v>1964000</v>
      </c>
    </row>
    <row r="131" spans="1:5" ht="15">
      <c r="A131" s="87" t="s">
        <v>61</v>
      </c>
      <c r="B131" s="85" t="s">
        <v>170</v>
      </c>
      <c r="C131" s="92">
        <v>200</v>
      </c>
      <c r="D131" s="88">
        <f>D132</f>
        <v>1964000</v>
      </c>
      <c r="E131" s="88">
        <f>E132</f>
        <v>1964000</v>
      </c>
    </row>
    <row r="132" spans="1:5" ht="30">
      <c r="A132" s="87" t="s">
        <v>62</v>
      </c>
      <c r="B132" s="85" t="s">
        <v>170</v>
      </c>
      <c r="C132" s="92">
        <v>240</v>
      </c>
      <c r="D132" s="89">
        <v>1964000</v>
      </c>
      <c r="E132" s="89">
        <v>1964000</v>
      </c>
    </row>
    <row r="133" spans="1:5" ht="14.25">
      <c r="A133" s="86" t="s">
        <v>243</v>
      </c>
      <c r="B133" s="84" t="s">
        <v>242</v>
      </c>
      <c r="C133" s="81"/>
      <c r="D133" s="82">
        <f>D134</f>
        <v>2200000</v>
      </c>
      <c r="E133" s="82">
        <f>E134</f>
        <v>2200000</v>
      </c>
    </row>
    <row r="134" spans="1:5" ht="15">
      <c r="A134" s="87" t="s">
        <v>61</v>
      </c>
      <c r="B134" s="85" t="s">
        <v>242</v>
      </c>
      <c r="C134" s="92">
        <v>200</v>
      </c>
      <c r="D134" s="88">
        <f>D135</f>
        <v>2200000</v>
      </c>
      <c r="E134" s="88">
        <f>E135</f>
        <v>2200000</v>
      </c>
    </row>
    <row r="135" spans="1:5" ht="30">
      <c r="A135" s="87" t="s">
        <v>62</v>
      </c>
      <c r="B135" s="85" t="s">
        <v>242</v>
      </c>
      <c r="C135" s="92">
        <v>240</v>
      </c>
      <c r="D135" s="89">
        <v>2200000</v>
      </c>
      <c r="E135" s="89">
        <v>2200000</v>
      </c>
    </row>
    <row r="136" spans="1:5" ht="29.25">
      <c r="A136" s="86" t="s">
        <v>230</v>
      </c>
      <c r="B136" s="84" t="s">
        <v>228</v>
      </c>
      <c r="C136" s="92"/>
      <c r="D136" s="82">
        <f>D137</f>
        <v>20000</v>
      </c>
      <c r="E136" s="82">
        <f>E137</f>
        <v>20000</v>
      </c>
    </row>
    <row r="137" spans="1:5" ht="15">
      <c r="A137" s="87" t="s">
        <v>61</v>
      </c>
      <c r="B137" s="85" t="s">
        <v>228</v>
      </c>
      <c r="C137" s="92">
        <v>200</v>
      </c>
      <c r="D137" s="88">
        <f>D138</f>
        <v>20000</v>
      </c>
      <c r="E137" s="88">
        <f>E138</f>
        <v>20000</v>
      </c>
    </row>
    <row r="138" spans="1:5" ht="30">
      <c r="A138" s="87" t="s">
        <v>62</v>
      </c>
      <c r="B138" s="85" t="s">
        <v>228</v>
      </c>
      <c r="C138" s="92">
        <v>240</v>
      </c>
      <c r="D138" s="89">
        <v>20000</v>
      </c>
      <c r="E138" s="89">
        <v>20000</v>
      </c>
    </row>
    <row r="139" spans="1:5" ht="15">
      <c r="A139" s="86" t="s">
        <v>110</v>
      </c>
      <c r="B139" s="84" t="s">
        <v>171</v>
      </c>
      <c r="C139" s="92"/>
      <c r="D139" s="82">
        <f>D140</f>
        <v>4680000</v>
      </c>
      <c r="E139" s="82">
        <f>E140</f>
        <v>4680000</v>
      </c>
    </row>
    <row r="140" spans="1:5" ht="15">
      <c r="A140" s="87" t="s">
        <v>61</v>
      </c>
      <c r="B140" s="85" t="s">
        <v>171</v>
      </c>
      <c r="C140" s="92">
        <v>200</v>
      </c>
      <c r="D140" s="88">
        <f>D141</f>
        <v>4680000</v>
      </c>
      <c r="E140" s="88">
        <f>E141</f>
        <v>4680000</v>
      </c>
    </row>
    <row r="141" spans="1:5" ht="30">
      <c r="A141" s="87" t="s">
        <v>62</v>
      </c>
      <c r="B141" s="85" t="s">
        <v>171</v>
      </c>
      <c r="C141" s="92">
        <v>240</v>
      </c>
      <c r="D141" s="89">
        <v>4680000</v>
      </c>
      <c r="E141" s="89">
        <v>4680000</v>
      </c>
    </row>
    <row r="142" spans="1:5" ht="30">
      <c r="A142" s="83" t="s">
        <v>302</v>
      </c>
      <c r="B142" s="84" t="s">
        <v>282</v>
      </c>
      <c r="C142" s="92"/>
      <c r="D142" s="82">
        <f>D143+D147</f>
        <v>3577842.81</v>
      </c>
      <c r="E142" s="82">
        <f>E143+E147</f>
        <v>4053887.61</v>
      </c>
    </row>
    <row r="143" spans="1:5" ht="28.5">
      <c r="A143" s="90" t="s">
        <v>284</v>
      </c>
      <c r="B143" s="84" t="s">
        <v>283</v>
      </c>
      <c r="C143" s="92"/>
      <c r="D143" s="82">
        <f>D144</f>
        <v>917530.31</v>
      </c>
      <c r="E143" s="82">
        <f>E144</f>
        <v>902300.81</v>
      </c>
    </row>
    <row r="144" spans="1:5" ht="15">
      <c r="A144" s="86" t="s">
        <v>307</v>
      </c>
      <c r="B144" s="96" t="s">
        <v>308</v>
      </c>
      <c r="C144" s="92"/>
      <c r="D144" s="82">
        <f>D145</f>
        <v>917530.31</v>
      </c>
      <c r="E144" s="82">
        <f>E145</f>
        <v>902300.81</v>
      </c>
    </row>
    <row r="145" spans="1:5" ht="15">
      <c r="A145" s="87" t="s">
        <v>61</v>
      </c>
      <c r="B145" s="97" t="s">
        <v>308</v>
      </c>
      <c r="C145" s="92">
        <v>200</v>
      </c>
      <c r="D145" s="88">
        <f>D146</f>
        <v>917530.31</v>
      </c>
      <c r="E145" s="88">
        <f>E146</f>
        <v>902300.81</v>
      </c>
    </row>
    <row r="146" spans="1:5" ht="30">
      <c r="A146" s="87" t="s">
        <v>62</v>
      </c>
      <c r="B146" s="97" t="s">
        <v>308</v>
      </c>
      <c r="C146" s="92">
        <v>240</v>
      </c>
      <c r="D146" s="89">
        <v>917530.31</v>
      </c>
      <c r="E146" s="89">
        <v>902300.81</v>
      </c>
    </row>
    <row r="147" spans="1:5" ht="29.25">
      <c r="A147" s="86" t="s">
        <v>318</v>
      </c>
      <c r="B147" s="96" t="s">
        <v>319</v>
      </c>
      <c r="C147" s="97"/>
      <c r="D147" s="82">
        <f>D148</f>
        <v>2660312.5</v>
      </c>
      <c r="E147" s="82">
        <f>E148</f>
        <v>3151586.8</v>
      </c>
    </row>
    <row r="148" spans="1:5" ht="28.5">
      <c r="A148" s="86" t="s">
        <v>320</v>
      </c>
      <c r="B148" s="96" t="s">
        <v>321</v>
      </c>
      <c r="C148" s="96"/>
      <c r="D148" s="82">
        <f>D149</f>
        <v>2660312.5</v>
      </c>
      <c r="E148" s="82">
        <f>E149</f>
        <v>3151586.8</v>
      </c>
    </row>
    <row r="149" spans="1:5" ht="15">
      <c r="A149" s="87" t="s">
        <v>61</v>
      </c>
      <c r="B149" s="97" t="s">
        <v>321</v>
      </c>
      <c r="C149" s="97">
        <v>200</v>
      </c>
      <c r="D149" s="88">
        <f>D150</f>
        <v>2660312.5</v>
      </c>
      <c r="E149" s="88">
        <f>E150</f>
        <v>3151586.8</v>
      </c>
    </row>
    <row r="150" spans="1:5" ht="30">
      <c r="A150" s="87" t="s">
        <v>62</v>
      </c>
      <c r="B150" s="97" t="s">
        <v>321</v>
      </c>
      <c r="C150" s="97">
        <v>240</v>
      </c>
      <c r="D150" s="89">
        <v>2660312.5</v>
      </c>
      <c r="E150" s="89">
        <v>3151586.8</v>
      </c>
    </row>
    <row r="151" spans="1:5" ht="45">
      <c r="A151" s="83" t="s">
        <v>64</v>
      </c>
      <c r="B151" s="96" t="s">
        <v>135</v>
      </c>
      <c r="C151" s="97"/>
      <c r="D151" s="82">
        <f aca="true" t="shared" si="2" ref="D151:E154">D152</f>
        <v>934000</v>
      </c>
      <c r="E151" s="82">
        <f t="shared" si="2"/>
        <v>934000</v>
      </c>
    </row>
    <row r="152" spans="1:5" ht="29.25">
      <c r="A152" s="86" t="s">
        <v>133</v>
      </c>
      <c r="B152" s="96" t="s">
        <v>216</v>
      </c>
      <c r="C152" s="97"/>
      <c r="D152" s="82">
        <f t="shared" si="2"/>
        <v>934000</v>
      </c>
      <c r="E152" s="82">
        <f t="shared" si="2"/>
        <v>934000</v>
      </c>
    </row>
    <row r="153" spans="1:5" ht="14.25">
      <c r="A153" s="86" t="s">
        <v>217</v>
      </c>
      <c r="B153" s="96" t="s">
        <v>134</v>
      </c>
      <c r="C153" s="96"/>
      <c r="D153" s="82">
        <f t="shared" si="2"/>
        <v>934000</v>
      </c>
      <c r="E153" s="82">
        <f t="shared" si="2"/>
        <v>934000</v>
      </c>
    </row>
    <row r="154" spans="1:5" ht="15">
      <c r="A154" s="87" t="s">
        <v>61</v>
      </c>
      <c r="B154" s="97" t="s">
        <v>134</v>
      </c>
      <c r="C154" s="97" t="s">
        <v>53</v>
      </c>
      <c r="D154" s="88">
        <f t="shared" si="2"/>
        <v>934000</v>
      </c>
      <c r="E154" s="88">
        <f t="shared" si="2"/>
        <v>934000</v>
      </c>
    </row>
    <row r="155" spans="1:5" ht="30">
      <c r="A155" s="87" t="s">
        <v>62</v>
      </c>
      <c r="B155" s="97" t="s">
        <v>134</v>
      </c>
      <c r="C155" s="97" t="s">
        <v>54</v>
      </c>
      <c r="D155" s="89">
        <v>934000</v>
      </c>
      <c r="E155" s="89">
        <v>934000</v>
      </c>
    </row>
    <row r="156" spans="1:5" ht="30">
      <c r="A156" s="83" t="s">
        <v>102</v>
      </c>
      <c r="B156" s="84" t="s">
        <v>151</v>
      </c>
      <c r="C156" s="85"/>
      <c r="D156" s="82">
        <f>D157</f>
        <v>28501364</v>
      </c>
      <c r="E156" s="82">
        <f>E157</f>
        <v>29211229</v>
      </c>
    </row>
    <row r="157" spans="1:5" ht="29.25">
      <c r="A157" s="86" t="s">
        <v>153</v>
      </c>
      <c r="B157" s="84" t="s">
        <v>152</v>
      </c>
      <c r="C157" s="85"/>
      <c r="D157" s="82">
        <f>D158+D161+D164+D167</f>
        <v>28501364</v>
      </c>
      <c r="E157" s="82">
        <f>E158+E161+E164+E167</f>
        <v>29211229</v>
      </c>
    </row>
    <row r="158" spans="1:5" ht="15">
      <c r="A158" s="86" t="s">
        <v>105</v>
      </c>
      <c r="B158" s="84" t="s">
        <v>154</v>
      </c>
      <c r="C158" s="85"/>
      <c r="D158" s="82">
        <f>D159</f>
        <v>18712000</v>
      </c>
      <c r="E158" s="82">
        <f>E159</f>
        <v>19461000</v>
      </c>
    </row>
    <row r="159" spans="1:5" ht="15">
      <c r="A159" s="87" t="s">
        <v>61</v>
      </c>
      <c r="B159" s="85" t="s">
        <v>154</v>
      </c>
      <c r="C159" s="85" t="s">
        <v>53</v>
      </c>
      <c r="D159" s="88">
        <f>D160</f>
        <v>18712000</v>
      </c>
      <c r="E159" s="88">
        <f>E160</f>
        <v>19461000</v>
      </c>
    </row>
    <row r="160" spans="1:5" ht="30">
      <c r="A160" s="87" t="s">
        <v>62</v>
      </c>
      <c r="B160" s="85" t="s">
        <v>154</v>
      </c>
      <c r="C160" s="85" t="s">
        <v>54</v>
      </c>
      <c r="D160" s="89">
        <v>18712000</v>
      </c>
      <c r="E160" s="89">
        <v>19461000</v>
      </c>
    </row>
    <row r="161" spans="1:5" ht="15">
      <c r="A161" s="86" t="s">
        <v>155</v>
      </c>
      <c r="B161" s="84" t="s">
        <v>156</v>
      </c>
      <c r="C161" s="85"/>
      <c r="D161" s="82">
        <f>D162</f>
        <v>6000000</v>
      </c>
      <c r="E161" s="82">
        <f>E162</f>
        <v>6000000</v>
      </c>
    </row>
    <row r="162" spans="1:5" ht="15">
      <c r="A162" s="87" t="s">
        <v>61</v>
      </c>
      <c r="B162" s="85" t="s">
        <v>156</v>
      </c>
      <c r="C162" s="85" t="s">
        <v>53</v>
      </c>
      <c r="D162" s="88">
        <f>D163</f>
        <v>6000000</v>
      </c>
      <c r="E162" s="88">
        <f>E163</f>
        <v>6000000</v>
      </c>
    </row>
    <row r="163" spans="1:5" ht="30">
      <c r="A163" s="87" t="s">
        <v>62</v>
      </c>
      <c r="B163" s="85" t="s">
        <v>156</v>
      </c>
      <c r="C163" s="85" t="s">
        <v>54</v>
      </c>
      <c r="D163" s="89">
        <v>6000000</v>
      </c>
      <c r="E163" s="89">
        <v>6000000</v>
      </c>
    </row>
    <row r="164" spans="1:5" ht="15">
      <c r="A164" s="86" t="s">
        <v>106</v>
      </c>
      <c r="B164" s="84" t="s">
        <v>157</v>
      </c>
      <c r="C164" s="85"/>
      <c r="D164" s="82">
        <f>D165</f>
        <v>250000</v>
      </c>
      <c r="E164" s="82">
        <f>E165</f>
        <v>250000</v>
      </c>
    </row>
    <row r="165" spans="1:5" ht="15">
      <c r="A165" s="87" t="s">
        <v>61</v>
      </c>
      <c r="B165" s="85" t="s">
        <v>157</v>
      </c>
      <c r="C165" s="85" t="s">
        <v>53</v>
      </c>
      <c r="D165" s="88">
        <f>D166</f>
        <v>250000</v>
      </c>
      <c r="E165" s="88">
        <f>E166</f>
        <v>250000</v>
      </c>
    </row>
    <row r="166" spans="1:5" ht="30">
      <c r="A166" s="87" t="s">
        <v>62</v>
      </c>
      <c r="B166" s="85" t="s">
        <v>157</v>
      </c>
      <c r="C166" s="85" t="s">
        <v>54</v>
      </c>
      <c r="D166" s="89">
        <v>250000</v>
      </c>
      <c r="E166" s="89">
        <v>250000</v>
      </c>
    </row>
    <row r="167" spans="1:5" ht="43.5">
      <c r="A167" s="86" t="s">
        <v>232</v>
      </c>
      <c r="B167" s="84" t="s">
        <v>225</v>
      </c>
      <c r="C167" s="85"/>
      <c r="D167" s="82">
        <f>D168</f>
        <v>3539364</v>
      </c>
      <c r="E167" s="82">
        <f>E168</f>
        <v>3500229</v>
      </c>
    </row>
    <row r="168" spans="1:5" ht="15">
      <c r="A168" s="87" t="s">
        <v>61</v>
      </c>
      <c r="B168" s="85" t="s">
        <v>225</v>
      </c>
      <c r="C168" s="85" t="s">
        <v>53</v>
      </c>
      <c r="D168" s="88">
        <f>D169</f>
        <v>3539364</v>
      </c>
      <c r="E168" s="88">
        <f>E169</f>
        <v>3500229</v>
      </c>
    </row>
    <row r="169" spans="1:5" ht="30">
      <c r="A169" s="87" t="s">
        <v>62</v>
      </c>
      <c r="B169" s="85" t="s">
        <v>225</v>
      </c>
      <c r="C169" s="85" t="s">
        <v>54</v>
      </c>
      <c r="D169" s="89">
        <v>3539364</v>
      </c>
      <c r="E169" s="89">
        <v>3500229</v>
      </c>
    </row>
    <row r="170" spans="1:5" ht="15">
      <c r="A170" s="83" t="s">
        <v>258</v>
      </c>
      <c r="B170" s="96" t="s">
        <v>163</v>
      </c>
      <c r="C170" s="85"/>
      <c r="D170" s="82">
        <f>D171+D175+D182</f>
        <v>2478000</v>
      </c>
      <c r="E170" s="82">
        <f>E171+E175+E182</f>
        <v>2490000</v>
      </c>
    </row>
    <row r="171" spans="1:5" ht="28.5">
      <c r="A171" s="90" t="s">
        <v>259</v>
      </c>
      <c r="B171" s="96" t="s">
        <v>164</v>
      </c>
      <c r="C171" s="85"/>
      <c r="D171" s="82">
        <f aca="true" t="shared" si="3" ref="D171:E173">D172</f>
        <v>291000</v>
      </c>
      <c r="E171" s="82">
        <f t="shared" si="3"/>
        <v>292000</v>
      </c>
    </row>
    <row r="172" spans="1:5" ht="14.25">
      <c r="A172" s="90" t="s">
        <v>278</v>
      </c>
      <c r="B172" s="96" t="s">
        <v>165</v>
      </c>
      <c r="C172" s="96"/>
      <c r="D172" s="82">
        <f t="shared" si="3"/>
        <v>291000</v>
      </c>
      <c r="E172" s="82">
        <f t="shared" si="3"/>
        <v>292000</v>
      </c>
    </row>
    <row r="173" spans="1:5" ht="15">
      <c r="A173" s="87" t="s">
        <v>61</v>
      </c>
      <c r="B173" s="97" t="s">
        <v>165</v>
      </c>
      <c r="C173" s="85" t="s">
        <v>53</v>
      </c>
      <c r="D173" s="88">
        <f t="shared" si="3"/>
        <v>291000</v>
      </c>
      <c r="E173" s="88">
        <f t="shared" si="3"/>
        <v>292000</v>
      </c>
    </row>
    <row r="174" spans="1:5" ht="30">
      <c r="A174" s="87" t="s">
        <v>62</v>
      </c>
      <c r="B174" s="97" t="s">
        <v>165</v>
      </c>
      <c r="C174" s="85" t="s">
        <v>54</v>
      </c>
      <c r="D174" s="89">
        <v>291000</v>
      </c>
      <c r="E174" s="89">
        <v>292000</v>
      </c>
    </row>
    <row r="175" spans="1:5" ht="28.5">
      <c r="A175" s="90" t="s">
        <v>260</v>
      </c>
      <c r="B175" s="96" t="s">
        <v>262</v>
      </c>
      <c r="C175" s="96"/>
      <c r="D175" s="82">
        <f>D176+D179</f>
        <v>807000</v>
      </c>
      <c r="E175" s="82">
        <f>E176+E179</f>
        <v>818000</v>
      </c>
    </row>
    <row r="176" spans="1:5" ht="14.25">
      <c r="A176" s="90" t="s">
        <v>266</v>
      </c>
      <c r="B176" s="96" t="s">
        <v>264</v>
      </c>
      <c r="C176" s="96"/>
      <c r="D176" s="82">
        <f>D177</f>
        <v>301000</v>
      </c>
      <c r="E176" s="82">
        <f>E177</f>
        <v>302000</v>
      </c>
    </row>
    <row r="177" spans="1:5" ht="15">
      <c r="A177" s="87" t="s">
        <v>61</v>
      </c>
      <c r="B177" s="97" t="s">
        <v>264</v>
      </c>
      <c r="C177" s="85" t="s">
        <v>53</v>
      </c>
      <c r="D177" s="88">
        <f>D178</f>
        <v>301000</v>
      </c>
      <c r="E177" s="88">
        <f>E178</f>
        <v>302000</v>
      </c>
    </row>
    <row r="178" spans="1:5" ht="30">
      <c r="A178" s="87" t="s">
        <v>62</v>
      </c>
      <c r="B178" s="97" t="s">
        <v>264</v>
      </c>
      <c r="C178" s="85" t="s">
        <v>54</v>
      </c>
      <c r="D178" s="89">
        <v>301000</v>
      </c>
      <c r="E178" s="89">
        <v>302000</v>
      </c>
    </row>
    <row r="179" spans="1:5" ht="14.25">
      <c r="A179" s="90" t="s">
        <v>166</v>
      </c>
      <c r="B179" s="84" t="s">
        <v>268</v>
      </c>
      <c r="C179" s="81"/>
      <c r="D179" s="82">
        <f>D180</f>
        <v>506000</v>
      </c>
      <c r="E179" s="82">
        <f>E180</f>
        <v>516000</v>
      </c>
    </row>
    <row r="180" spans="1:5" ht="15">
      <c r="A180" s="87" t="s">
        <v>61</v>
      </c>
      <c r="B180" s="85" t="s">
        <v>268</v>
      </c>
      <c r="C180" s="92">
        <v>200</v>
      </c>
      <c r="D180" s="88">
        <f>D181</f>
        <v>506000</v>
      </c>
      <c r="E180" s="88">
        <f>E181</f>
        <v>516000</v>
      </c>
    </row>
    <row r="181" spans="1:5" ht="30">
      <c r="A181" s="87" t="s">
        <v>62</v>
      </c>
      <c r="B181" s="85" t="s">
        <v>268</v>
      </c>
      <c r="C181" s="92">
        <v>240</v>
      </c>
      <c r="D181" s="89">
        <v>506000</v>
      </c>
      <c r="E181" s="89">
        <v>516000</v>
      </c>
    </row>
    <row r="182" spans="1:5" ht="14.25">
      <c r="A182" s="90" t="s">
        <v>261</v>
      </c>
      <c r="B182" s="96" t="s">
        <v>263</v>
      </c>
      <c r="C182" s="96"/>
      <c r="D182" s="82">
        <f aca="true" t="shared" si="4" ref="D182:E184">D183</f>
        <v>1380000</v>
      </c>
      <c r="E182" s="82">
        <f t="shared" si="4"/>
        <v>1380000</v>
      </c>
    </row>
    <row r="183" spans="1:5" ht="14.25">
      <c r="A183" s="90" t="s">
        <v>267</v>
      </c>
      <c r="B183" s="96" t="s">
        <v>265</v>
      </c>
      <c r="C183" s="96"/>
      <c r="D183" s="82">
        <f t="shared" si="4"/>
        <v>1380000</v>
      </c>
      <c r="E183" s="82">
        <f t="shared" si="4"/>
        <v>1380000</v>
      </c>
    </row>
    <row r="184" spans="1:5" ht="15">
      <c r="A184" s="87" t="s">
        <v>61</v>
      </c>
      <c r="B184" s="97" t="s">
        <v>265</v>
      </c>
      <c r="C184" s="85" t="s">
        <v>53</v>
      </c>
      <c r="D184" s="88">
        <f t="shared" si="4"/>
        <v>1380000</v>
      </c>
      <c r="E184" s="88">
        <f t="shared" si="4"/>
        <v>1380000</v>
      </c>
    </row>
    <row r="185" spans="1:5" ht="30">
      <c r="A185" s="87" t="s">
        <v>62</v>
      </c>
      <c r="B185" s="97" t="s">
        <v>265</v>
      </c>
      <c r="C185" s="85" t="s">
        <v>54</v>
      </c>
      <c r="D185" s="89">
        <v>1380000</v>
      </c>
      <c r="E185" s="89">
        <v>1380000</v>
      </c>
    </row>
    <row r="186" spans="1:5" ht="30">
      <c r="A186" s="83" t="s">
        <v>342</v>
      </c>
      <c r="B186" s="84" t="s">
        <v>290</v>
      </c>
      <c r="C186" s="85"/>
      <c r="D186" s="82">
        <f>D187</f>
        <v>3550000</v>
      </c>
      <c r="E186" s="82">
        <f>E187</f>
        <v>1100000</v>
      </c>
    </row>
    <row r="187" spans="1:5" ht="28.5">
      <c r="A187" s="90" t="s">
        <v>291</v>
      </c>
      <c r="B187" s="84" t="s">
        <v>292</v>
      </c>
      <c r="C187" s="85"/>
      <c r="D187" s="82">
        <f>D188</f>
        <v>3550000</v>
      </c>
      <c r="E187" s="82">
        <f>E188</f>
        <v>1100000</v>
      </c>
    </row>
    <row r="188" spans="1:5" ht="15">
      <c r="A188" s="90" t="s">
        <v>298</v>
      </c>
      <c r="B188" s="84" t="s">
        <v>299</v>
      </c>
      <c r="C188" s="85"/>
      <c r="D188" s="82">
        <f>D189</f>
        <v>3550000</v>
      </c>
      <c r="E188" s="82">
        <f>E189</f>
        <v>1100000</v>
      </c>
    </row>
    <row r="189" spans="1:5" ht="15">
      <c r="A189" s="87" t="s">
        <v>61</v>
      </c>
      <c r="B189" s="85" t="s">
        <v>299</v>
      </c>
      <c r="C189" s="85" t="s">
        <v>53</v>
      </c>
      <c r="D189" s="88">
        <f>D190</f>
        <v>3550000</v>
      </c>
      <c r="E189" s="88">
        <f>E190</f>
        <v>1100000</v>
      </c>
    </row>
    <row r="190" spans="1:5" ht="30">
      <c r="A190" s="87" t="s">
        <v>62</v>
      </c>
      <c r="B190" s="85" t="s">
        <v>299</v>
      </c>
      <c r="C190" s="85" t="s">
        <v>54</v>
      </c>
      <c r="D190" s="89">
        <v>3550000</v>
      </c>
      <c r="E190" s="89">
        <v>1100000</v>
      </c>
    </row>
    <row r="191" spans="1:5" ht="60">
      <c r="A191" s="83" t="s">
        <v>159</v>
      </c>
      <c r="B191" s="84" t="s">
        <v>160</v>
      </c>
      <c r="C191" s="92"/>
      <c r="D191" s="82">
        <f>D192</f>
        <v>427945</v>
      </c>
      <c r="E191" s="82">
        <f>E192</f>
        <v>427945</v>
      </c>
    </row>
    <row r="192" spans="1:5" ht="28.5">
      <c r="A192" s="90" t="s">
        <v>161</v>
      </c>
      <c r="B192" s="84" t="s">
        <v>162</v>
      </c>
      <c r="C192" s="92"/>
      <c r="D192" s="82">
        <f>D193+D196+D199</f>
        <v>427945</v>
      </c>
      <c r="E192" s="82">
        <f>E193+E196+E199</f>
        <v>427945</v>
      </c>
    </row>
    <row r="193" spans="1:5" ht="29.25">
      <c r="A193" s="93" t="s">
        <v>313</v>
      </c>
      <c r="B193" s="84" t="s">
        <v>314</v>
      </c>
      <c r="C193" s="92"/>
      <c r="D193" s="82">
        <f aca="true" t="shared" si="5" ref="D193:E197">D194</f>
        <v>80000</v>
      </c>
      <c r="E193" s="82">
        <f t="shared" si="5"/>
        <v>80000</v>
      </c>
    </row>
    <row r="194" spans="1:5" ht="15">
      <c r="A194" s="95" t="s">
        <v>61</v>
      </c>
      <c r="B194" s="85" t="s">
        <v>314</v>
      </c>
      <c r="C194" s="92">
        <v>200</v>
      </c>
      <c r="D194" s="88">
        <f t="shared" si="5"/>
        <v>80000</v>
      </c>
      <c r="E194" s="88">
        <f t="shared" si="5"/>
        <v>80000</v>
      </c>
    </row>
    <row r="195" spans="1:5" ht="30">
      <c r="A195" s="95" t="s">
        <v>62</v>
      </c>
      <c r="B195" s="85" t="s">
        <v>314</v>
      </c>
      <c r="C195" s="92">
        <v>240</v>
      </c>
      <c r="D195" s="89">
        <v>80000</v>
      </c>
      <c r="E195" s="89">
        <v>80000</v>
      </c>
    </row>
    <row r="196" spans="1:5" ht="43.5">
      <c r="A196" s="93" t="s">
        <v>234</v>
      </c>
      <c r="B196" s="84" t="s">
        <v>247</v>
      </c>
      <c r="C196" s="92"/>
      <c r="D196" s="82">
        <f t="shared" si="5"/>
        <v>267945</v>
      </c>
      <c r="E196" s="82">
        <f t="shared" si="5"/>
        <v>267945</v>
      </c>
    </row>
    <row r="197" spans="1:5" ht="15">
      <c r="A197" s="95" t="s">
        <v>61</v>
      </c>
      <c r="B197" s="85" t="s">
        <v>247</v>
      </c>
      <c r="C197" s="92">
        <v>200</v>
      </c>
      <c r="D197" s="88">
        <f t="shared" si="5"/>
        <v>267945</v>
      </c>
      <c r="E197" s="88">
        <f t="shared" si="5"/>
        <v>267945</v>
      </c>
    </row>
    <row r="198" spans="1:5" ht="30">
      <c r="A198" s="95" t="s">
        <v>62</v>
      </c>
      <c r="B198" s="85" t="s">
        <v>247</v>
      </c>
      <c r="C198" s="92">
        <v>240</v>
      </c>
      <c r="D198" s="89">
        <v>267945</v>
      </c>
      <c r="E198" s="89">
        <v>267945</v>
      </c>
    </row>
    <row r="199" spans="1:5" ht="15">
      <c r="A199" s="90" t="s">
        <v>245</v>
      </c>
      <c r="B199" s="84" t="s">
        <v>246</v>
      </c>
      <c r="C199" s="92"/>
      <c r="D199" s="82">
        <f>D200</f>
        <v>80000</v>
      </c>
      <c r="E199" s="82">
        <f>E200</f>
        <v>80000</v>
      </c>
    </row>
    <row r="200" spans="1:5" ht="15">
      <c r="A200" s="95" t="s">
        <v>61</v>
      </c>
      <c r="B200" s="85" t="s">
        <v>246</v>
      </c>
      <c r="C200" s="92">
        <v>200</v>
      </c>
      <c r="D200" s="88">
        <f>D201</f>
        <v>80000</v>
      </c>
      <c r="E200" s="88">
        <f>E201</f>
        <v>80000</v>
      </c>
    </row>
    <row r="201" spans="1:5" ht="30">
      <c r="A201" s="95" t="s">
        <v>62</v>
      </c>
      <c r="B201" s="85" t="s">
        <v>246</v>
      </c>
      <c r="C201" s="92">
        <v>240</v>
      </c>
      <c r="D201" s="89">
        <v>80000</v>
      </c>
      <c r="E201" s="89">
        <v>80000</v>
      </c>
    </row>
    <row r="202" spans="1:5" ht="30">
      <c r="A202" s="83" t="s">
        <v>70</v>
      </c>
      <c r="B202" s="96" t="s">
        <v>137</v>
      </c>
      <c r="C202" s="97"/>
      <c r="D202" s="82">
        <f>D203</f>
        <v>14086000</v>
      </c>
      <c r="E202" s="82">
        <f>E203</f>
        <v>9586000</v>
      </c>
    </row>
    <row r="203" spans="1:5" ht="43.5">
      <c r="A203" s="93" t="s">
        <v>199</v>
      </c>
      <c r="B203" s="96" t="s">
        <v>136</v>
      </c>
      <c r="C203" s="97"/>
      <c r="D203" s="82">
        <f>D204+D207+D210+D218+D215</f>
        <v>14086000</v>
      </c>
      <c r="E203" s="82">
        <f>E204+E207+E210+E218+E215</f>
        <v>9586000</v>
      </c>
    </row>
    <row r="204" spans="1:5" ht="43.5">
      <c r="A204" s="93" t="s">
        <v>286</v>
      </c>
      <c r="B204" s="84" t="s">
        <v>287</v>
      </c>
      <c r="C204" s="97"/>
      <c r="D204" s="82">
        <f>D205</f>
        <v>50000</v>
      </c>
      <c r="E204" s="82">
        <f>E205</f>
        <v>50000</v>
      </c>
    </row>
    <row r="205" spans="1:5" ht="15">
      <c r="A205" s="87" t="s">
        <v>61</v>
      </c>
      <c r="B205" s="85" t="s">
        <v>287</v>
      </c>
      <c r="C205" s="97" t="s">
        <v>53</v>
      </c>
      <c r="D205" s="88">
        <f>D206</f>
        <v>50000</v>
      </c>
      <c r="E205" s="88">
        <f>E206</f>
        <v>50000</v>
      </c>
    </row>
    <row r="206" spans="1:5" ht="30">
      <c r="A206" s="87" t="s">
        <v>62</v>
      </c>
      <c r="B206" s="85" t="s">
        <v>287</v>
      </c>
      <c r="C206" s="97" t="s">
        <v>54</v>
      </c>
      <c r="D206" s="89">
        <v>50000</v>
      </c>
      <c r="E206" s="89">
        <v>50000</v>
      </c>
    </row>
    <row r="207" spans="1:5" ht="29.25">
      <c r="A207" s="93" t="s">
        <v>233</v>
      </c>
      <c r="B207" s="96" t="s">
        <v>226</v>
      </c>
      <c r="C207" s="97"/>
      <c r="D207" s="82">
        <f>D208</f>
        <v>10000</v>
      </c>
      <c r="E207" s="82">
        <f>E208</f>
        <v>10000</v>
      </c>
    </row>
    <row r="208" spans="1:5" ht="15">
      <c r="A208" s="87" t="s">
        <v>61</v>
      </c>
      <c r="B208" s="97" t="s">
        <v>226</v>
      </c>
      <c r="C208" s="97" t="s">
        <v>53</v>
      </c>
      <c r="D208" s="88">
        <f>D209</f>
        <v>10000</v>
      </c>
      <c r="E208" s="88">
        <f>E209</f>
        <v>10000</v>
      </c>
    </row>
    <row r="209" spans="1:5" ht="30">
      <c r="A209" s="87" t="s">
        <v>62</v>
      </c>
      <c r="B209" s="97" t="s">
        <v>226</v>
      </c>
      <c r="C209" s="97" t="s">
        <v>54</v>
      </c>
      <c r="D209" s="89">
        <v>10000</v>
      </c>
      <c r="E209" s="89">
        <v>10000</v>
      </c>
    </row>
    <row r="210" spans="1:5" ht="28.5">
      <c r="A210" s="93" t="s">
        <v>212</v>
      </c>
      <c r="B210" s="96" t="s">
        <v>241</v>
      </c>
      <c r="C210" s="96"/>
      <c r="D210" s="82">
        <f>D211+D213</f>
        <v>12866000</v>
      </c>
      <c r="E210" s="82">
        <f>E211+E213</f>
        <v>8366000</v>
      </c>
    </row>
    <row r="211" spans="1:5" ht="15">
      <c r="A211" s="87" t="s">
        <v>61</v>
      </c>
      <c r="B211" s="97" t="s">
        <v>241</v>
      </c>
      <c r="C211" s="97" t="s">
        <v>53</v>
      </c>
      <c r="D211" s="88">
        <f>D212</f>
        <v>1866000</v>
      </c>
      <c r="E211" s="88">
        <f>E212</f>
        <v>1866000</v>
      </c>
    </row>
    <row r="212" spans="1:5" ht="30">
      <c r="A212" s="87" t="s">
        <v>62</v>
      </c>
      <c r="B212" s="97" t="s">
        <v>241</v>
      </c>
      <c r="C212" s="97" t="s">
        <v>54</v>
      </c>
      <c r="D212" s="89">
        <v>1866000</v>
      </c>
      <c r="E212" s="89">
        <v>1866000</v>
      </c>
    </row>
    <row r="213" spans="1:5" ht="15">
      <c r="A213" s="87" t="s">
        <v>45</v>
      </c>
      <c r="B213" s="97" t="s">
        <v>241</v>
      </c>
      <c r="C213" s="85" t="s">
        <v>55</v>
      </c>
      <c r="D213" s="88">
        <f>D214</f>
        <v>11000000</v>
      </c>
      <c r="E213" s="88">
        <f>E214</f>
        <v>6500000</v>
      </c>
    </row>
    <row r="214" spans="1:5" ht="30">
      <c r="A214" s="87" t="s">
        <v>66</v>
      </c>
      <c r="B214" s="97" t="s">
        <v>241</v>
      </c>
      <c r="C214" s="92">
        <v>810</v>
      </c>
      <c r="D214" s="89">
        <v>11000000</v>
      </c>
      <c r="E214" s="89">
        <v>6500000</v>
      </c>
    </row>
    <row r="215" spans="1:5" ht="29.25">
      <c r="A215" s="93" t="s">
        <v>288</v>
      </c>
      <c r="B215" s="84" t="s">
        <v>289</v>
      </c>
      <c r="C215" s="92"/>
      <c r="D215" s="82">
        <f>D216</f>
        <v>1000000</v>
      </c>
      <c r="E215" s="82">
        <f>E216</f>
        <v>1000000</v>
      </c>
    </row>
    <row r="216" spans="1:5" ht="15">
      <c r="A216" s="87" t="s">
        <v>61</v>
      </c>
      <c r="B216" s="85" t="s">
        <v>289</v>
      </c>
      <c r="C216" s="92">
        <v>200</v>
      </c>
      <c r="D216" s="88">
        <f>D217</f>
        <v>1000000</v>
      </c>
      <c r="E216" s="88">
        <f>E217</f>
        <v>1000000</v>
      </c>
    </row>
    <row r="217" spans="1:5" ht="30">
      <c r="A217" s="87" t="s">
        <v>62</v>
      </c>
      <c r="B217" s="85" t="s">
        <v>289</v>
      </c>
      <c r="C217" s="92">
        <v>240</v>
      </c>
      <c r="D217" s="89">
        <v>1000000</v>
      </c>
      <c r="E217" s="89">
        <v>1000000</v>
      </c>
    </row>
    <row r="218" spans="1:5" ht="72">
      <c r="A218" s="93" t="s">
        <v>158</v>
      </c>
      <c r="B218" s="84" t="s">
        <v>240</v>
      </c>
      <c r="C218" s="92"/>
      <c r="D218" s="82">
        <f>D219</f>
        <v>160000</v>
      </c>
      <c r="E218" s="82">
        <f>E219</f>
        <v>160000</v>
      </c>
    </row>
    <row r="219" spans="1:5" ht="15">
      <c r="A219" s="87" t="s">
        <v>61</v>
      </c>
      <c r="B219" s="85" t="s">
        <v>240</v>
      </c>
      <c r="C219" s="92">
        <v>200</v>
      </c>
      <c r="D219" s="88">
        <f>D220</f>
        <v>160000</v>
      </c>
      <c r="E219" s="88">
        <f>E220</f>
        <v>160000</v>
      </c>
    </row>
    <row r="220" spans="1:5" ht="30">
      <c r="A220" s="87" t="s">
        <v>62</v>
      </c>
      <c r="B220" s="85" t="s">
        <v>240</v>
      </c>
      <c r="C220" s="92">
        <v>240</v>
      </c>
      <c r="D220" s="89">
        <v>160000</v>
      </c>
      <c r="E220" s="89">
        <v>160000</v>
      </c>
    </row>
    <row r="221" spans="1:5" ht="45">
      <c r="A221" s="83" t="s">
        <v>303</v>
      </c>
      <c r="B221" s="84" t="s">
        <v>174</v>
      </c>
      <c r="C221" s="84"/>
      <c r="D221" s="82">
        <f>D222</f>
        <v>322363</v>
      </c>
      <c r="E221" s="82">
        <f>E222</f>
        <v>326578</v>
      </c>
    </row>
    <row r="222" spans="1:5" ht="28.5">
      <c r="A222" s="93" t="s">
        <v>173</v>
      </c>
      <c r="B222" s="84" t="s">
        <v>175</v>
      </c>
      <c r="C222" s="84"/>
      <c r="D222" s="82">
        <f>D223+D226+D229</f>
        <v>322363</v>
      </c>
      <c r="E222" s="82">
        <f>E223+E226+E229</f>
        <v>326578</v>
      </c>
    </row>
    <row r="223" spans="1:5" ht="14.25">
      <c r="A223" s="93" t="s">
        <v>294</v>
      </c>
      <c r="B223" s="84" t="s">
        <v>295</v>
      </c>
      <c r="C223" s="84"/>
      <c r="D223" s="82">
        <f>D224</f>
        <v>100000</v>
      </c>
      <c r="E223" s="82">
        <f>E224</f>
        <v>100000</v>
      </c>
    </row>
    <row r="224" spans="1:5" ht="15">
      <c r="A224" s="87" t="s">
        <v>296</v>
      </c>
      <c r="B224" s="85" t="s">
        <v>295</v>
      </c>
      <c r="C224" s="85" t="s">
        <v>53</v>
      </c>
      <c r="D224" s="88">
        <f>D225</f>
        <v>100000</v>
      </c>
      <c r="E224" s="88">
        <f>E225</f>
        <v>100000</v>
      </c>
    </row>
    <row r="225" spans="1:5" ht="15">
      <c r="A225" s="87" t="s">
        <v>297</v>
      </c>
      <c r="B225" s="85" t="s">
        <v>295</v>
      </c>
      <c r="C225" s="85" t="s">
        <v>54</v>
      </c>
      <c r="D225" s="89">
        <v>100000</v>
      </c>
      <c r="E225" s="89">
        <v>100000</v>
      </c>
    </row>
    <row r="226" spans="1:5" ht="15">
      <c r="A226" s="93" t="s">
        <v>88</v>
      </c>
      <c r="B226" s="84" t="s">
        <v>176</v>
      </c>
      <c r="C226" s="85"/>
      <c r="D226" s="82">
        <f>D227</f>
        <v>117000</v>
      </c>
      <c r="E226" s="82">
        <f>E227</f>
        <v>117000</v>
      </c>
    </row>
    <row r="227" spans="1:5" ht="15">
      <c r="A227" s="87" t="s">
        <v>61</v>
      </c>
      <c r="B227" s="85" t="s">
        <v>176</v>
      </c>
      <c r="C227" s="85" t="s">
        <v>53</v>
      </c>
      <c r="D227" s="88">
        <f>D228</f>
        <v>117000</v>
      </c>
      <c r="E227" s="88">
        <f>E228</f>
        <v>117000</v>
      </c>
    </row>
    <row r="228" spans="1:5" ht="30">
      <c r="A228" s="87" t="s">
        <v>62</v>
      </c>
      <c r="B228" s="85" t="s">
        <v>176</v>
      </c>
      <c r="C228" s="85" t="s">
        <v>54</v>
      </c>
      <c r="D228" s="89">
        <v>117000</v>
      </c>
      <c r="E228" s="89">
        <v>117000</v>
      </c>
    </row>
    <row r="229" spans="1:5" ht="14.25">
      <c r="A229" s="93" t="s">
        <v>177</v>
      </c>
      <c r="B229" s="84" t="s">
        <v>213</v>
      </c>
      <c r="C229" s="84"/>
      <c r="D229" s="82">
        <f>D230</f>
        <v>105363</v>
      </c>
      <c r="E229" s="82">
        <f>E230</f>
        <v>109578</v>
      </c>
    </row>
    <row r="230" spans="1:5" ht="45">
      <c r="A230" s="95" t="s">
        <v>77</v>
      </c>
      <c r="B230" s="85" t="s">
        <v>213</v>
      </c>
      <c r="C230" s="85" t="s">
        <v>50</v>
      </c>
      <c r="D230" s="88">
        <f>D231</f>
        <v>105363</v>
      </c>
      <c r="E230" s="88">
        <f>E231</f>
        <v>109578</v>
      </c>
    </row>
    <row r="231" spans="1:5" ht="15">
      <c r="A231" s="95" t="s">
        <v>78</v>
      </c>
      <c r="B231" s="85" t="s">
        <v>213</v>
      </c>
      <c r="C231" s="85" t="s">
        <v>79</v>
      </c>
      <c r="D231" s="89">
        <v>105363</v>
      </c>
      <c r="E231" s="89">
        <v>109578</v>
      </c>
    </row>
    <row r="232" spans="1:5" ht="45">
      <c r="A232" s="83" t="s">
        <v>223</v>
      </c>
      <c r="B232" s="96" t="s">
        <v>118</v>
      </c>
      <c r="C232" s="96"/>
      <c r="D232" s="82">
        <f>D233</f>
        <v>15438109</v>
      </c>
      <c r="E232" s="82">
        <f>E233</f>
        <v>16033935</v>
      </c>
    </row>
    <row r="233" spans="1:5" ht="28.5">
      <c r="A233" s="90" t="s">
        <v>116</v>
      </c>
      <c r="B233" s="96" t="s">
        <v>119</v>
      </c>
      <c r="C233" s="96"/>
      <c r="D233" s="82">
        <f>D234+D239</f>
        <v>15438109</v>
      </c>
      <c r="E233" s="82">
        <f>E234+E239</f>
        <v>16033935</v>
      </c>
    </row>
    <row r="234" spans="1:5" ht="14.25">
      <c r="A234" s="90" t="s">
        <v>49</v>
      </c>
      <c r="B234" s="96" t="s">
        <v>120</v>
      </c>
      <c r="C234" s="96"/>
      <c r="D234" s="82">
        <f>D235+D237</f>
        <v>15130109</v>
      </c>
      <c r="E234" s="82">
        <f>E235+E237</f>
        <v>15717935</v>
      </c>
    </row>
    <row r="235" spans="1:5" ht="45">
      <c r="A235" s="99" t="s">
        <v>80</v>
      </c>
      <c r="B235" s="97" t="s">
        <v>120</v>
      </c>
      <c r="C235" s="97" t="s">
        <v>50</v>
      </c>
      <c r="D235" s="88">
        <f>D236</f>
        <v>12085253</v>
      </c>
      <c r="E235" s="88">
        <f>E236</f>
        <v>12568935</v>
      </c>
    </row>
    <row r="236" spans="1:5" ht="15">
      <c r="A236" s="102" t="s">
        <v>86</v>
      </c>
      <c r="B236" s="97" t="s">
        <v>120</v>
      </c>
      <c r="C236" s="97" t="s">
        <v>52</v>
      </c>
      <c r="D236" s="89">
        <v>12085253</v>
      </c>
      <c r="E236" s="89">
        <v>12568935</v>
      </c>
    </row>
    <row r="237" spans="1:5" ht="15">
      <c r="A237" s="87" t="s">
        <v>61</v>
      </c>
      <c r="B237" s="97" t="s">
        <v>120</v>
      </c>
      <c r="C237" s="97" t="s">
        <v>53</v>
      </c>
      <c r="D237" s="88">
        <f>D238</f>
        <v>3044856</v>
      </c>
      <c r="E237" s="88">
        <f>E238</f>
        <v>3149000</v>
      </c>
    </row>
    <row r="238" spans="1:5" ht="30">
      <c r="A238" s="87" t="s">
        <v>62</v>
      </c>
      <c r="B238" s="97" t="s">
        <v>120</v>
      </c>
      <c r="C238" s="97" t="s">
        <v>54</v>
      </c>
      <c r="D238" s="89">
        <v>3044856</v>
      </c>
      <c r="E238" s="89">
        <v>3149000</v>
      </c>
    </row>
    <row r="239" spans="1:5" ht="14.25">
      <c r="A239" s="76" t="s">
        <v>108</v>
      </c>
      <c r="B239" s="105" t="s">
        <v>273</v>
      </c>
      <c r="C239" s="84"/>
      <c r="D239" s="82">
        <f>D240+D242</f>
        <v>308000</v>
      </c>
      <c r="E239" s="82">
        <f>E240+E242</f>
        <v>316000</v>
      </c>
    </row>
    <row r="240" spans="1:5" ht="15">
      <c r="A240" s="87" t="s">
        <v>61</v>
      </c>
      <c r="B240" s="106" t="s">
        <v>273</v>
      </c>
      <c r="C240" s="85" t="s">
        <v>53</v>
      </c>
      <c r="D240" s="88">
        <f>D241</f>
        <v>195000</v>
      </c>
      <c r="E240" s="88">
        <f>E241</f>
        <v>202000</v>
      </c>
    </row>
    <row r="241" spans="1:5" ht="30">
      <c r="A241" s="87" t="s">
        <v>62</v>
      </c>
      <c r="B241" s="106" t="s">
        <v>273</v>
      </c>
      <c r="C241" s="85" t="s">
        <v>54</v>
      </c>
      <c r="D241" s="89">
        <v>195000</v>
      </c>
      <c r="E241" s="89">
        <v>202000</v>
      </c>
    </row>
    <row r="242" spans="1:5" ht="15">
      <c r="A242" s="95" t="s">
        <v>45</v>
      </c>
      <c r="B242" s="106" t="s">
        <v>273</v>
      </c>
      <c r="C242" s="85" t="s">
        <v>55</v>
      </c>
      <c r="D242" s="88">
        <f>+D243</f>
        <v>113000</v>
      </c>
      <c r="E242" s="88">
        <f>+E243</f>
        <v>114000</v>
      </c>
    </row>
    <row r="243" spans="1:5" ht="15">
      <c r="A243" s="91" t="s">
        <v>63</v>
      </c>
      <c r="B243" s="106" t="s">
        <v>273</v>
      </c>
      <c r="C243" s="85" t="s">
        <v>56</v>
      </c>
      <c r="D243" s="89">
        <v>113000</v>
      </c>
      <c r="E243" s="89">
        <v>114000</v>
      </c>
    </row>
    <row r="244" spans="1:5" ht="15">
      <c r="A244" s="87" t="s">
        <v>244</v>
      </c>
      <c r="B244" s="96" t="s">
        <v>121</v>
      </c>
      <c r="C244" s="96"/>
      <c r="D244" s="82">
        <f aca="true" t="shared" si="6" ref="D244:E246">D245</f>
        <v>1354967</v>
      </c>
      <c r="E244" s="82">
        <f t="shared" si="6"/>
        <v>1409191</v>
      </c>
    </row>
    <row r="245" spans="1:5" ht="28.5">
      <c r="A245" s="90" t="s">
        <v>58</v>
      </c>
      <c r="B245" s="96" t="s">
        <v>122</v>
      </c>
      <c r="C245" s="96"/>
      <c r="D245" s="82">
        <f t="shared" si="6"/>
        <v>1354967</v>
      </c>
      <c r="E245" s="82">
        <f t="shared" si="6"/>
        <v>1409191</v>
      </c>
    </row>
    <row r="246" spans="1:5" ht="45">
      <c r="A246" s="99" t="s">
        <v>80</v>
      </c>
      <c r="B246" s="97" t="s">
        <v>122</v>
      </c>
      <c r="C246" s="97" t="s">
        <v>50</v>
      </c>
      <c r="D246" s="88">
        <f t="shared" si="6"/>
        <v>1354967</v>
      </c>
      <c r="E246" s="88">
        <f t="shared" si="6"/>
        <v>1409191</v>
      </c>
    </row>
    <row r="247" spans="1:5" ht="15">
      <c r="A247" s="102" t="s">
        <v>75</v>
      </c>
      <c r="B247" s="97" t="s">
        <v>122</v>
      </c>
      <c r="C247" s="97" t="s">
        <v>52</v>
      </c>
      <c r="D247" s="89">
        <v>1354967</v>
      </c>
      <c r="E247" s="89">
        <v>1409191</v>
      </c>
    </row>
    <row r="248" spans="1:5" ht="45">
      <c r="A248" s="83" t="s">
        <v>48</v>
      </c>
      <c r="B248" s="96" t="s">
        <v>117</v>
      </c>
      <c r="C248" s="96"/>
      <c r="D248" s="82">
        <f aca="true" t="shared" si="7" ref="D248:E250">D249</f>
        <v>1931004</v>
      </c>
      <c r="E248" s="82">
        <f t="shared" si="7"/>
        <v>1931004</v>
      </c>
    </row>
    <row r="249" spans="1:5" ht="14.25">
      <c r="A249" s="90" t="s">
        <v>9</v>
      </c>
      <c r="B249" s="96" t="s">
        <v>117</v>
      </c>
      <c r="C249" s="96"/>
      <c r="D249" s="82">
        <f t="shared" si="7"/>
        <v>1931004</v>
      </c>
      <c r="E249" s="82">
        <f t="shared" si="7"/>
        <v>1931004</v>
      </c>
    </row>
    <row r="250" spans="1:5" ht="15">
      <c r="A250" s="87" t="s">
        <v>61</v>
      </c>
      <c r="B250" s="97" t="s">
        <v>117</v>
      </c>
      <c r="C250" s="97" t="s">
        <v>50</v>
      </c>
      <c r="D250" s="88">
        <f t="shared" si="7"/>
        <v>1931004</v>
      </c>
      <c r="E250" s="88">
        <f t="shared" si="7"/>
        <v>1931004</v>
      </c>
    </row>
    <row r="251" spans="1:5" ht="30">
      <c r="A251" s="87" t="s">
        <v>62</v>
      </c>
      <c r="B251" s="97" t="s">
        <v>117</v>
      </c>
      <c r="C251" s="97" t="s">
        <v>52</v>
      </c>
      <c r="D251" s="89">
        <v>1931004</v>
      </c>
      <c r="E251" s="89">
        <v>1931004</v>
      </c>
    </row>
    <row r="252" spans="1:5" ht="30">
      <c r="A252" s="83" t="s">
        <v>82</v>
      </c>
      <c r="B252" s="96" t="s">
        <v>138</v>
      </c>
      <c r="C252" s="85" t="s">
        <v>74</v>
      </c>
      <c r="D252" s="82">
        <f>D253</f>
        <v>406500</v>
      </c>
      <c r="E252" s="82">
        <f>E253</f>
        <v>420900</v>
      </c>
    </row>
    <row r="253" spans="1:5" ht="14.25">
      <c r="A253" s="93" t="s">
        <v>73</v>
      </c>
      <c r="B253" s="105" t="s">
        <v>139</v>
      </c>
      <c r="C253" s="84" t="s">
        <v>74</v>
      </c>
      <c r="D253" s="82">
        <f>D254</f>
        <v>406500</v>
      </c>
      <c r="E253" s="82">
        <f>E254</f>
        <v>420900</v>
      </c>
    </row>
    <row r="254" spans="1:5" ht="28.5">
      <c r="A254" s="93" t="s">
        <v>20</v>
      </c>
      <c r="B254" s="105" t="s">
        <v>140</v>
      </c>
      <c r="C254" s="84" t="s">
        <v>74</v>
      </c>
      <c r="D254" s="82">
        <f>D255+D257</f>
        <v>406500</v>
      </c>
      <c r="E254" s="82">
        <f>E255+E257</f>
        <v>420900</v>
      </c>
    </row>
    <row r="255" spans="1:5" ht="45">
      <c r="A255" s="95" t="s">
        <v>80</v>
      </c>
      <c r="B255" s="106" t="s">
        <v>140</v>
      </c>
      <c r="C255" s="97" t="s">
        <v>50</v>
      </c>
      <c r="D255" s="88">
        <f>D256</f>
        <v>388910</v>
      </c>
      <c r="E255" s="88">
        <f>E256</f>
        <v>404374</v>
      </c>
    </row>
    <row r="256" spans="1:5" ht="15">
      <c r="A256" s="95" t="s">
        <v>87</v>
      </c>
      <c r="B256" s="106" t="s">
        <v>140</v>
      </c>
      <c r="C256" s="97" t="s">
        <v>52</v>
      </c>
      <c r="D256" s="89">
        <v>388910</v>
      </c>
      <c r="E256" s="89">
        <v>404374</v>
      </c>
    </row>
    <row r="257" spans="1:5" ht="15">
      <c r="A257" s="87" t="s">
        <v>61</v>
      </c>
      <c r="B257" s="106" t="s">
        <v>140</v>
      </c>
      <c r="C257" s="97" t="s">
        <v>53</v>
      </c>
      <c r="D257" s="88">
        <f>D258</f>
        <v>17590</v>
      </c>
      <c r="E257" s="88">
        <f>E258</f>
        <v>16526</v>
      </c>
    </row>
    <row r="258" spans="1:5" ht="30">
      <c r="A258" s="87" t="s">
        <v>62</v>
      </c>
      <c r="B258" s="106" t="s">
        <v>140</v>
      </c>
      <c r="C258" s="97" t="s">
        <v>54</v>
      </c>
      <c r="D258" s="89">
        <v>17590</v>
      </c>
      <c r="E258" s="89">
        <v>16526</v>
      </c>
    </row>
  </sheetData>
  <sheetProtection/>
  <mergeCells count="1">
    <mergeCell ref="A8:E8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9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8.421875" style="19" customWidth="1"/>
    <col min="2" max="2" width="49.8515625" style="19" customWidth="1"/>
    <col min="3" max="3" width="25.8515625" style="19" customWidth="1"/>
    <col min="4" max="240" width="9.140625" style="19" customWidth="1"/>
    <col min="241" max="241" width="37.7109375" style="19" customWidth="1"/>
    <col min="242" max="242" width="7.57421875" style="19" customWidth="1"/>
    <col min="243" max="244" width="9.00390625" style="19" customWidth="1"/>
    <col min="245" max="245" width="6.421875" style="19" customWidth="1"/>
    <col min="246" max="246" width="9.28125" style="19" customWidth="1"/>
    <col min="247" max="247" width="11.00390625" style="19" customWidth="1"/>
    <col min="248" max="248" width="9.8515625" style="19" customWidth="1"/>
    <col min="249" max="251" width="0" style="19" hidden="1" customWidth="1"/>
    <col min="252" max="16384" width="9.140625" style="19" customWidth="1"/>
  </cols>
  <sheetData>
    <row r="2" ht="12">
      <c r="C2" s="19" t="s">
        <v>344</v>
      </c>
    </row>
    <row r="3" ht="12">
      <c r="C3" s="19" t="s">
        <v>276</v>
      </c>
    </row>
    <row r="4" ht="12">
      <c r="C4" s="19" t="s">
        <v>277</v>
      </c>
    </row>
    <row r="5" ht="12">
      <c r="C5" s="19" t="s">
        <v>349</v>
      </c>
    </row>
    <row r="6" ht="12">
      <c r="C6" s="20"/>
    </row>
    <row r="7" spans="1:3" ht="30.75" customHeight="1">
      <c r="A7" s="115" t="s">
        <v>331</v>
      </c>
      <c r="B7" s="115"/>
      <c r="C7" s="115"/>
    </row>
    <row r="8" ht="12">
      <c r="B8" s="21"/>
    </row>
    <row r="9" ht="12">
      <c r="C9" s="22" t="s">
        <v>90</v>
      </c>
    </row>
    <row r="10" spans="1:3" ht="30" customHeight="1">
      <c r="A10" s="24" t="s">
        <v>201</v>
      </c>
      <c r="B10" s="24" t="s">
        <v>202</v>
      </c>
      <c r="C10" s="24" t="s">
        <v>332</v>
      </c>
    </row>
    <row r="11" spans="1:3" ht="12">
      <c r="A11" s="23">
        <v>1</v>
      </c>
      <c r="B11" s="23">
        <v>2</v>
      </c>
      <c r="C11" s="23">
        <v>3</v>
      </c>
    </row>
    <row r="12" spans="1:3" ht="36">
      <c r="A12" s="18"/>
      <c r="B12" s="49" t="s">
        <v>96</v>
      </c>
      <c r="C12" s="26"/>
    </row>
    <row r="13" spans="1:3" ht="12">
      <c r="A13" s="20"/>
      <c r="B13" s="39" t="s">
        <v>4</v>
      </c>
      <c r="C13" s="26">
        <f>C14+C19+C21+C23+C27+C31+C33+C35+C38</f>
        <v>160712380</v>
      </c>
    </row>
    <row r="14" spans="1:3" ht="12">
      <c r="A14" s="63" t="s">
        <v>203</v>
      </c>
      <c r="B14" s="64" t="s">
        <v>5</v>
      </c>
      <c r="C14" s="26">
        <f>C15+C16+C17+C18</f>
        <v>52528853</v>
      </c>
    </row>
    <row r="15" spans="1:3" s="21" customFormat="1" ht="36">
      <c r="A15" s="65" t="s">
        <v>8</v>
      </c>
      <c r="B15" s="66" t="s">
        <v>47</v>
      </c>
      <c r="C15" s="28">
        <f>'приложение 2'!F14</f>
        <v>1931004</v>
      </c>
    </row>
    <row r="16" spans="1:3" ht="36">
      <c r="A16" s="67" t="s">
        <v>11</v>
      </c>
      <c r="B16" s="66" t="s">
        <v>10</v>
      </c>
      <c r="C16" s="28">
        <f>'приложение 2'!F19</f>
        <v>16014584</v>
      </c>
    </row>
    <row r="17" spans="1:3" ht="12">
      <c r="A17" s="67" t="s">
        <v>13</v>
      </c>
      <c r="B17" s="68" t="s">
        <v>12</v>
      </c>
      <c r="C17" s="28">
        <f>'приложение 2'!F31</f>
        <v>400000</v>
      </c>
    </row>
    <row r="18" spans="1:3" ht="12">
      <c r="A18" s="67" t="s">
        <v>15</v>
      </c>
      <c r="B18" s="68" t="s">
        <v>14</v>
      </c>
      <c r="C18" s="28">
        <f>'приложение 2'!F37</f>
        <v>34183265</v>
      </c>
    </row>
    <row r="19" spans="1:3" ht="12">
      <c r="A19" s="63" t="s">
        <v>204</v>
      </c>
      <c r="B19" s="64" t="s">
        <v>16</v>
      </c>
      <c r="C19" s="26">
        <f>C20</f>
        <v>392600</v>
      </c>
    </row>
    <row r="20" spans="1:3" ht="12">
      <c r="A20" s="67" t="s">
        <v>19</v>
      </c>
      <c r="B20" s="68" t="s">
        <v>18</v>
      </c>
      <c r="C20" s="28">
        <f>'приложение 2'!F82</f>
        <v>392600</v>
      </c>
    </row>
    <row r="21" spans="1:3" ht="24.75" customHeight="1">
      <c r="A21" s="63" t="s">
        <v>205</v>
      </c>
      <c r="B21" s="69" t="s">
        <v>21</v>
      </c>
      <c r="C21" s="26">
        <f>C22</f>
        <v>3998833</v>
      </c>
    </row>
    <row r="22" spans="1:3" ht="24">
      <c r="A22" s="67" t="s">
        <v>46</v>
      </c>
      <c r="B22" s="68" t="s">
        <v>315</v>
      </c>
      <c r="C22" s="28">
        <f>'приложение 2'!F91</f>
        <v>3998833</v>
      </c>
    </row>
    <row r="23" spans="1:3" ht="12">
      <c r="A23" s="63" t="s">
        <v>206</v>
      </c>
      <c r="B23" s="70" t="s">
        <v>100</v>
      </c>
      <c r="C23" s="26">
        <f>C24+C25+C26</f>
        <v>26566133</v>
      </c>
    </row>
    <row r="24" spans="1:3" ht="12">
      <c r="A24" s="112" t="s">
        <v>311</v>
      </c>
      <c r="B24" s="72" t="s">
        <v>312</v>
      </c>
      <c r="C24" s="28">
        <f>'приложение 2'!F120</f>
        <v>630000</v>
      </c>
    </row>
    <row r="25" spans="1:3" ht="12">
      <c r="A25" s="67" t="s">
        <v>101</v>
      </c>
      <c r="B25" s="71" t="s">
        <v>103</v>
      </c>
      <c r="C25" s="28">
        <f>'приложение 2'!F126</f>
        <v>25299991</v>
      </c>
    </row>
    <row r="26" spans="1:3" ht="12">
      <c r="A26" s="67" t="s">
        <v>98</v>
      </c>
      <c r="B26" s="71" t="s">
        <v>99</v>
      </c>
      <c r="C26" s="28">
        <f>'приложение 2'!F141</f>
        <v>636141.9999999999</v>
      </c>
    </row>
    <row r="27" spans="1:3" ht="12">
      <c r="A27" s="63" t="s">
        <v>207</v>
      </c>
      <c r="B27" s="70" t="s">
        <v>23</v>
      </c>
      <c r="C27" s="26">
        <f>C28+C30+C29</f>
        <v>42158509</v>
      </c>
    </row>
    <row r="28" spans="1:3" ht="12">
      <c r="A28" s="67" t="s">
        <v>26</v>
      </c>
      <c r="B28" s="71" t="s">
        <v>25</v>
      </c>
      <c r="C28" s="28">
        <f>'приложение 2'!F154</f>
        <v>1160000</v>
      </c>
    </row>
    <row r="29" spans="1:3" ht="12">
      <c r="A29" s="67" t="s">
        <v>27</v>
      </c>
      <c r="B29" s="72" t="s">
        <v>95</v>
      </c>
      <c r="C29" s="28">
        <f>'приложение 2'!F169</f>
        <v>9717945</v>
      </c>
    </row>
    <row r="30" spans="1:3" ht="12">
      <c r="A30" s="67" t="s">
        <v>29</v>
      </c>
      <c r="B30" s="72" t="s">
        <v>28</v>
      </c>
      <c r="C30" s="28">
        <f>'приложение 2'!F200</f>
        <v>31280564</v>
      </c>
    </row>
    <row r="31" spans="1:3" ht="12">
      <c r="A31" s="63" t="s">
        <v>208</v>
      </c>
      <c r="B31" s="70" t="s">
        <v>30</v>
      </c>
      <c r="C31" s="26">
        <f>C32</f>
        <v>318312</v>
      </c>
    </row>
    <row r="32" spans="1:3" ht="12">
      <c r="A32" s="67" t="s">
        <v>33</v>
      </c>
      <c r="B32" s="66" t="s">
        <v>32</v>
      </c>
      <c r="C32" s="28">
        <f>'приложение 2'!F240</f>
        <v>318312</v>
      </c>
    </row>
    <row r="33" spans="1:3" ht="12">
      <c r="A33" s="63" t="s">
        <v>209</v>
      </c>
      <c r="B33" s="64" t="s">
        <v>34</v>
      </c>
      <c r="C33" s="26">
        <f>C34</f>
        <v>23417951</v>
      </c>
    </row>
    <row r="34" spans="1:3" ht="12">
      <c r="A34" s="67" t="s">
        <v>37</v>
      </c>
      <c r="B34" s="66" t="s">
        <v>36</v>
      </c>
      <c r="C34" s="28">
        <f>'приложение 2'!F253</f>
        <v>23417951</v>
      </c>
    </row>
    <row r="35" spans="1:3" ht="12">
      <c r="A35" s="63" t="s">
        <v>210</v>
      </c>
      <c r="B35" s="64" t="s">
        <v>38</v>
      </c>
      <c r="C35" s="26">
        <f>C36+C37</f>
        <v>3428128</v>
      </c>
    </row>
    <row r="36" spans="1:3" ht="12">
      <c r="A36" s="67" t="s">
        <v>41</v>
      </c>
      <c r="B36" s="66" t="s">
        <v>40</v>
      </c>
      <c r="C36" s="28">
        <f>'приложение 2'!F270</f>
        <v>15000</v>
      </c>
    </row>
    <row r="37" spans="1:3" ht="12">
      <c r="A37" s="67" t="s">
        <v>281</v>
      </c>
      <c r="B37" s="66" t="s">
        <v>280</v>
      </c>
      <c r="C37" s="28">
        <f>'приложение 2'!F277</f>
        <v>3413128</v>
      </c>
    </row>
    <row r="38" spans="1:3" ht="12">
      <c r="A38" s="63" t="s">
        <v>211</v>
      </c>
      <c r="B38" s="64" t="s">
        <v>42</v>
      </c>
      <c r="C38" s="26">
        <f>C39</f>
        <v>7903061</v>
      </c>
    </row>
    <row r="39" spans="1:3" ht="12">
      <c r="A39" s="67" t="s">
        <v>44</v>
      </c>
      <c r="B39" s="66" t="s">
        <v>89</v>
      </c>
      <c r="C39" s="28">
        <f>'приложение 2'!F307</f>
        <v>7903061</v>
      </c>
    </row>
    <row r="173" s="33" customFormat="1" ht="12"/>
    <row r="176" s="33" customFormat="1" ht="12"/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D117"/>
  <sheetViews>
    <sheetView zoomScalePageLayoutView="0" workbookViewId="0" topLeftCell="A1">
      <selection activeCell="A7" sqref="A7:D7"/>
    </sheetView>
  </sheetViews>
  <sheetFormatPr defaultColWidth="9.140625" defaultRowHeight="15"/>
  <cols>
    <col min="1" max="1" width="8.421875" style="19" customWidth="1"/>
    <col min="2" max="2" width="49.8515625" style="19" customWidth="1"/>
    <col min="3" max="3" width="19.57421875" style="20" bestFit="1" customWidth="1"/>
    <col min="4" max="4" width="19.57421875" style="19" bestFit="1" customWidth="1"/>
    <col min="5" max="241" width="9.140625" style="19" customWidth="1"/>
    <col min="242" max="242" width="37.7109375" style="19" customWidth="1"/>
    <col min="243" max="243" width="7.57421875" style="19" customWidth="1"/>
    <col min="244" max="245" width="9.00390625" style="19" customWidth="1"/>
    <col min="246" max="246" width="6.421875" style="19" customWidth="1"/>
    <col min="247" max="247" width="9.28125" style="19" customWidth="1"/>
    <col min="248" max="248" width="11.00390625" style="19" customWidth="1"/>
    <col min="249" max="249" width="9.8515625" style="19" customWidth="1"/>
    <col min="250" max="252" width="0" style="19" hidden="1" customWidth="1"/>
    <col min="253" max="16384" width="9.140625" style="19" customWidth="1"/>
  </cols>
  <sheetData>
    <row r="3" ht="12">
      <c r="C3" s="19" t="s">
        <v>343</v>
      </c>
    </row>
    <row r="4" ht="12">
      <c r="C4" s="19" t="s">
        <v>276</v>
      </c>
    </row>
    <row r="5" ht="12">
      <c r="C5" s="19" t="s">
        <v>277</v>
      </c>
    </row>
    <row r="6" ht="12.75" customHeight="1">
      <c r="C6" s="19" t="s">
        <v>349</v>
      </c>
    </row>
    <row r="7" spans="1:4" ht="41.25" customHeight="1">
      <c r="A7" s="115" t="s">
        <v>337</v>
      </c>
      <c r="B7" s="115"/>
      <c r="C7" s="115"/>
      <c r="D7" s="115"/>
    </row>
    <row r="8" ht="12">
      <c r="B8" s="21"/>
    </row>
    <row r="10" spans="1:4" ht="36">
      <c r="A10" s="24" t="s">
        <v>201</v>
      </c>
      <c r="B10" s="24" t="s">
        <v>202</v>
      </c>
      <c r="C10" s="24" t="s">
        <v>317</v>
      </c>
      <c r="D10" s="24" t="s">
        <v>335</v>
      </c>
    </row>
    <row r="11" spans="1:4" ht="12">
      <c r="A11" s="23">
        <v>1</v>
      </c>
      <c r="B11" s="23">
        <v>2</v>
      </c>
      <c r="C11" s="23">
        <v>3</v>
      </c>
      <c r="D11" s="23">
        <v>3</v>
      </c>
    </row>
    <row r="12" spans="1:3" ht="36">
      <c r="A12" s="18"/>
      <c r="B12" s="49" t="s">
        <v>96</v>
      </c>
      <c r="C12" s="26"/>
    </row>
    <row r="13" spans="1:4" ht="12">
      <c r="A13" s="20"/>
      <c r="B13" s="39" t="s">
        <v>4</v>
      </c>
      <c r="C13" s="26">
        <f>C14+C19+C21+C23+C27+C31+C33+C35+C38</f>
        <v>160238800.81</v>
      </c>
      <c r="D13" s="26">
        <f>D14+D19+D21+D23+D27+D31+D33+D35+D38</f>
        <v>158890995.61</v>
      </c>
    </row>
    <row r="14" spans="1:4" ht="12">
      <c r="A14" s="63" t="s">
        <v>203</v>
      </c>
      <c r="B14" s="64" t="s">
        <v>5</v>
      </c>
      <c r="C14" s="26">
        <f>C15+C16+C17+C18</f>
        <v>34023994</v>
      </c>
      <c r="D14" s="26">
        <f>D15+D16+D17+D18</f>
        <v>35178682</v>
      </c>
    </row>
    <row r="15" spans="1:4" ht="36">
      <c r="A15" s="65" t="s">
        <v>8</v>
      </c>
      <c r="B15" s="66" t="s">
        <v>47</v>
      </c>
      <c r="C15" s="28">
        <f>'приложение 3'!F15</f>
        <v>1931004</v>
      </c>
      <c r="D15" s="28">
        <f>'приложение 3'!G15</f>
        <v>1931004</v>
      </c>
    </row>
    <row r="16" spans="1:4" ht="36">
      <c r="A16" s="67" t="s">
        <v>11</v>
      </c>
      <c r="B16" s="66" t="s">
        <v>10</v>
      </c>
      <c r="C16" s="28">
        <f>'приложение 3'!F20</f>
        <v>16485076</v>
      </c>
      <c r="D16" s="28">
        <f>'приложение 3'!G20</f>
        <v>17127126</v>
      </c>
    </row>
    <row r="17" spans="1:4" ht="12">
      <c r="A17" s="67" t="s">
        <v>13</v>
      </c>
      <c r="B17" s="68" t="s">
        <v>12</v>
      </c>
      <c r="C17" s="28">
        <f>'приложение 3'!F32</f>
        <v>400000</v>
      </c>
      <c r="D17" s="28">
        <f>'приложение 3'!G32</f>
        <v>400000</v>
      </c>
    </row>
    <row r="18" spans="1:4" ht="12">
      <c r="A18" s="67" t="s">
        <v>15</v>
      </c>
      <c r="B18" s="68" t="s">
        <v>14</v>
      </c>
      <c r="C18" s="28">
        <f>'приложение 3'!F38</f>
        <v>15207914</v>
      </c>
      <c r="D18" s="28">
        <f>'приложение 3'!G38</f>
        <v>15720552</v>
      </c>
    </row>
    <row r="19" spans="1:4" ht="12">
      <c r="A19" s="63" t="s">
        <v>204</v>
      </c>
      <c r="B19" s="64" t="s">
        <v>16</v>
      </c>
      <c r="C19" s="26">
        <f>C20</f>
        <v>406500</v>
      </c>
      <c r="D19" s="26">
        <f>D20</f>
        <v>420900</v>
      </c>
    </row>
    <row r="20" spans="1:4" ht="12">
      <c r="A20" s="67" t="s">
        <v>19</v>
      </c>
      <c r="B20" s="68" t="s">
        <v>18</v>
      </c>
      <c r="C20" s="28">
        <f>'приложение 3'!F80</f>
        <v>406500</v>
      </c>
      <c r="D20" s="28">
        <f>'приложение 3'!G80</f>
        <v>420900</v>
      </c>
    </row>
    <row r="21" spans="1:4" ht="24">
      <c r="A21" s="63" t="s">
        <v>205</v>
      </c>
      <c r="B21" s="69" t="s">
        <v>21</v>
      </c>
      <c r="C21" s="26">
        <f>C22</f>
        <v>4115788</v>
      </c>
      <c r="D21" s="26">
        <f>D22</f>
        <v>4246409</v>
      </c>
    </row>
    <row r="22" spans="1:4" ht="24">
      <c r="A22" s="67" t="s">
        <v>46</v>
      </c>
      <c r="B22" s="68" t="s">
        <v>315</v>
      </c>
      <c r="C22" s="28">
        <f>'приложение 3'!F89</f>
        <v>4115788</v>
      </c>
      <c r="D22" s="28">
        <f>'приложение 3'!G89</f>
        <v>4246409</v>
      </c>
    </row>
    <row r="23" spans="1:4" ht="12">
      <c r="A23" s="63" t="s">
        <v>206</v>
      </c>
      <c r="B23" s="70" t="s">
        <v>100</v>
      </c>
      <c r="C23" s="26">
        <f>C24+C25+C26</f>
        <v>30231364</v>
      </c>
      <c r="D23" s="26">
        <f>D24+D25+D26</f>
        <v>30941229</v>
      </c>
    </row>
    <row r="24" spans="1:4" ht="12">
      <c r="A24" s="112" t="s">
        <v>311</v>
      </c>
      <c r="B24" s="72" t="s">
        <v>312</v>
      </c>
      <c r="C24" s="28">
        <f>'приложение 3'!F118</f>
        <v>680000</v>
      </c>
      <c r="D24" s="28">
        <f>'приложение 3'!G118</f>
        <v>680000</v>
      </c>
    </row>
    <row r="25" spans="1:4" ht="12">
      <c r="A25" s="67" t="s">
        <v>101</v>
      </c>
      <c r="B25" s="71" t="s">
        <v>103</v>
      </c>
      <c r="C25" s="28">
        <f>'приложение 3'!F124</f>
        <v>28501364</v>
      </c>
      <c r="D25" s="28">
        <f>'приложение 3'!G124</f>
        <v>29211229</v>
      </c>
    </row>
    <row r="26" spans="1:4" ht="12">
      <c r="A26" s="67" t="s">
        <v>98</v>
      </c>
      <c r="B26" s="71" t="s">
        <v>99</v>
      </c>
      <c r="C26" s="28">
        <f>'приложение 3'!F139</f>
        <v>1050000</v>
      </c>
      <c r="D26" s="28">
        <f>'приложение 3'!G139</f>
        <v>1050000</v>
      </c>
    </row>
    <row r="27" spans="1:4" ht="12">
      <c r="A27" s="63" t="s">
        <v>207</v>
      </c>
      <c r="B27" s="70" t="s">
        <v>23</v>
      </c>
      <c r="C27" s="26">
        <f>C28+C30+C29</f>
        <v>51384729.81</v>
      </c>
      <c r="D27" s="26">
        <f>D28+D30+D29</f>
        <v>45654688.61</v>
      </c>
    </row>
    <row r="28" spans="1:4" ht="12">
      <c r="A28" s="67" t="s">
        <v>26</v>
      </c>
      <c r="B28" s="71" t="s">
        <v>25</v>
      </c>
      <c r="C28" s="28">
        <f>'приложение 3'!F149</f>
        <v>570000</v>
      </c>
      <c r="D28" s="28">
        <f>'приложение 3'!G149</f>
        <v>570000</v>
      </c>
    </row>
    <row r="29" spans="1:4" ht="12">
      <c r="A29" s="67" t="s">
        <v>27</v>
      </c>
      <c r="B29" s="72" t="s">
        <v>95</v>
      </c>
      <c r="C29" s="28">
        <f>'приложение 3'!F161</f>
        <v>15432945</v>
      </c>
      <c r="D29" s="28">
        <f>'приложение 3'!G161</f>
        <v>8492945</v>
      </c>
    </row>
    <row r="30" spans="1:4" ht="12">
      <c r="A30" s="67" t="s">
        <v>29</v>
      </c>
      <c r="B30" s="72" t="s">
        <v>28</v>
      </c>
      <c r="C30" s="28">
        <f>'приложение 3'!F190</f>
        <v>35381784.81</v>
      </c>
      <c r="D30" s="28">
        <f>'приложение 3'!G190</f>
        <v>36591743.61</v>
      </c>
    </row>
    <row r="31" spans="1:4" ht="12">
      <c r="A31" s="63" t="s">
        <v>208</v>
      </c>
      <c r="B31" s="70" t="s">
        <v>30</v>
      </c>
      <c r="C31" s="26">
        <f>C32</f>
        <v>322363</v>
      </c>
      <c r="D31" s="26">
        <f>D32</f>
        <v>326578</v>
      </c>
    </row>
    <row r="32" spans="1:4" ht="12">
      <c r="A32" s="67" t="s">
        <v>33</v>
      </c>
      <c r="B32" s="66" t="s">
        <v>32</v>
      </c>
      <c r="C32" s="28">
        <f>'приложение 3'!F234</f>
        <v>322363</v>
      </c>
      <c r="D32" s="28">
        <f>'приложение 3'!G234</f>
        <v>326578</v>
      </c>
    </row>
    <row r="33" spans="1:4" ht="12">
      <c r="A33" s="63" t="s">
        <v>209</v>
      </c>
      <c r="B33" s="64" t="s">
        <v>34</v>
      </c>
      <c r="C33" s="26">
        <f>C34</f>
        <v>29200680</v>
      </c>
      <c r="D33" s="26">
        <f>D34</f>
        <v>31315707</v>
      </c>
    </row>
    <row r="34" spans="1:4" ht="12">
      <c r="A34" s="67" t="s">
        <v>37</v>
      </c>
      <c r="B34" s="66" t="s">
        <v>36</v>
      </c>
      <c r="C34" s="28">
        <f>'приложение 3'!F247</f>
        <v>29200680</v>
      </c>
      <c r="D34" s="28">
        <f>'приложение 3'!G247</f>
        <v>31315707</v>
      </c>
    </row>
    <row r="35" spans="1:4" ht="12">
      <c r="A35" s="63" t="s">
        <v>210</v>
      </c>
      <c r="B35" s="64" t="s">
        <v>38</v>
      </c>
      <c r="C35" s="26">
        <f>C36+C37</f>
        <v>3458894</v>
      </c>
      <c r="D35" s="26">
        <f>D36+D37</f>
        <v>3490889</v>
      </c>
    </row>
    <row r="36" spans="1:4" ht="12">
      <c r="A36" s="67" t="s">
        <v>41</v>
      </c>
      <c r="B36" s="66" t="s">
        <v>40</v>
      </c>
      <c r="C36" s="28">
        <f>'приложение 3'!F264</f>
        <v>15000</v>
      </c>
      <c r="D36" s="28">
        <f>'приложение 3'!G264</f>
        <v>15000</v>
      </c>
    </row>
    <row r="37" spans="1:4" ht="12">
      <c r="A37" s="67" t="s">
        <v>281</v>
      </c>
      <c r="B37" s="66" t="s">
        <v>280</v>
      </c>
      <c r="C37" s="28">
        <f>'приложение 3'!F271</f>
        <v>3443894</v>
      </c>
      <c r="D37" s="28">
        <f>'приложение 3'!G271</f>
        <v>3475889</v>
      </c>
    </row>
    <row r="38" spans="1:4" ht="12">
      <c r="A38" s="63" t="s">
        <v>211</v>
      </c>
      <c r="B38" s="64" t="s">
        <v>42</v>
      </c>
      <c r="C38" s="26">
        <f>C39</f>
        <v>7094488</v>
      </c>
      <c r="D38" s="26">
        <f>D39</f>
        <v>7315913</v>
      </c>
    </row>
    <row r="39" spans="1:4" ht="12">
      <c r="A39" s="67" t="s">
        <v>44</v>
      </c>
      <c r="B39" s="66" t="s">
        <v>89</v>
      </c>
      <c r="C39" s="28">
        <f>'приложение 3'!F301</f>
        <v>7094488</v>
      </c>
      <c r="D39" s="28">
        <f>'приложение 3'!G301</f>
        <v>7315913</v>
      </c>
    </row>
    <row r="40" ht="12">
      <c r="C40" s="19"/>
    </row>
    <row r="41" ht="12">
      <c r="C41" s="19"/>
    </row>
    <row r="42" ht="12">
      <c r="C42" s="19"/>
    </row>
    <row r="43" ht="12">
      <c r="C43" s="19"/>
    </row>
    <row r="44" ht="12">
      <c r="C44" s="19"/>
    </row>
    <row r="45" ht="12">
      <c r="C45" s="19"/>
    </row>
    <row r="46" ht="12">
      <c r="C46" s="19"/>
    </row>
    <row r="47" ht="12">
      <c r="C47" s="19"/>
    </row>
    <row r="48" ht="12">
      <c r="C48" s="19"/>
    </row>
    <row r="49" ht="12">
      <c r="C49" s="19"/>
    </row>
    <row r="50" ht="12">
      <c r="C50" s="19"/>
    </row>
    <row r="51" ht="12">
      <c r="C51" s="19"/>
    </row>
    <row r="65" ht="12">
      <c r="C65" s="19"/>
    </row>
    <row r="67" ht="12">
      <c r="C67" s="19"/>
    </row>
    <row r="68" ht="12">
      <c r="C68" s="19"/>
    </row>
    <row r="69" ht="12">
      <c r="C69" s="19"/>
    </row>
    <row r="70" ht="12">
      <c r="C70" s="19"/>
    </row>
    <row r="71" ht="12">
      <c r="C71" s="19"/>
    </row>
    <row r="72" ht="12">
      <c r="C72" s="19"/>
    </row>
    <row r="73" ht="12">
      <c r="C73" s="19"/>
    </row>
    <row r="74" ht="12">
      <c r="C74" s="19"/>
    </row>
    <row r="75" ht="12">
      <c r="C75" s="19"/>
    </row>
    <row r="76" ht="12">
      <c r="C76" s="19"/>
    </row>
    <row r="77" ht="12">
      <c r="C77" s="19"/>
    </row>
    <row r="78" ht="12">
      <c r="C78" s="19"/>
    </row>
    <row r="79" ht="12">
      <c r="C79" s="19"/>
    </row>
    <row r="80" ht="12">
      <c r="C80" s="19"/>
    </row>
    <row r="81" ht="12">
      <c r="C81" s="19"/>
    </row>
    <row r="82" ht="12">
      <c r="C82" s="19"/>
    </row>
    <row r="83" ht="12">
      <c r="C83" s="19"/>
    </row>
    <row r="84" ht="12">
      <c r="C84" s="19"/>
    </row>
    <row r="92" s="33" customFormat="1" ht="12">
      <c r="C92" s="34"/>
    </row>
    <row r="95" s="33" customFormat="1" ht="12">
      <c r="C95" s="34"/>
    </row>
    <row r="96" ht="12">
      <c r="C96" s="19"/>
    </row>
    <row r="114" ht="12">
      <c r="C114" s="19"/>
    </row>
    <row r="117" ht="12">
      <c r="C117" s="19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2021-12-23T07:31:25Z</dcterms:modified>
  <cp:category/>
  <cp:version/>
  <cp:contentType/>
  <cp:contentStatus/>
</cp:coreProperties>
</file>